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0515" windowHeight="4680"/>
  </bookViews>
  <sheets>
    <sheet name="PL1" sheetId="1" r:id="rId1"/>
    <sheet name="PL2" sheetId="2" r:id="rId2"/>
    <sheet name="5" sheetId="3" r:id="rId3"/>
    <sheet name="3" sheetId="4" r:id="rId4"/>
    <sheet name="4" sheetId="5" r:id="rId5"/>
    <sheet name="6" sheetId="6" r:id="rId6"/>
    <sheet name="PL2 (thuc tế các đơn vị)" sheetId="7" r:id="rId7"/>
  </sheets>
  <definedNames>
    <definedName name="_xlnm.Print_Titles" localSheetId="0">'PL1'!$9:$9</definedName>
    <definedName name="_xlnm.Print_Titles" localSheetId="1">'PL2'!$8:$10</definedName>
  </definedNames>
  <calcPr calcId="144525"/>
</workbook>
</file>

<file path=xl/calcChain.xml><?xml version="1.0" encoding="utf-8"?>
<calcChain xmlns="http://schemas.openxmlformats.org/spreadsheetml/2006/main">
  <c r="C82" i="7" l="1"/>
  <c r="D82" i="7"/>
  <c r="C12" i="7" l="1"/>
  <c r="C14" i="7"/>
  <c r="C13" i="7"/>
  <c r="K44" i="7" l="1"/>
  <c r="K49" i="7" l="1"/>
  <c r="K50" i="7"/>
  <c r="K58" i="7"/>
  <c r="K59" i="7"/>
  <c r="K60" i="7"/>
  <c r="O59" i="7"/>
  <c r="O60" i="7"/>
  <c r="H59" i="7"/>
  <c r="H60" i="7"/>
  <c r="I59" i="7"/>
  <c r="I60" i="7"/>
  <c r="M76" i="7"/>
  <c r="K76" i="7"/>
  <c r="H76" i="7"/>
  <c r="O75" i="7"/>
  <c r="M75" i="7"/>
  <c r="K75" i="7"/>
  <c r="H71" i="7"/>
  <c r="H72" i="7"/>
  <c r="H75" i="7"/>
  <c r="O80" i="7"/>
  <c r="O81" i="7"/>
  <c r="O85" i="7"/>
  <c r="M80" i="7"/>
  <c r="M81" i="7"/>
  <c r="M85" i="7"/>
  <c r="K85" i="7"/>
  <c r="I85" i="7"/>
  <c r="H86" i="7"/>
  <c r="H85" i="7"/>
  <c r="H81" i="7"/>
  <c r="H107" i="7"/>
  <c r="O106" i="7"/>
  <c r="M106" i="7"/>
  <c r="K106" i="7"/>
  <c r="I106" i="7"/>
  <c r="H106" i="7"/>
  <c r="H19" i="7"/>
  <c r="H20" i="7"/>
  <c r="H22" i="7"/>
  <c r="H23" i="7"/>
  <c r="H24" i="7"/>
  <c r="H31" i="7"/>
  <c r="H32" i="7"/>
  <c r="H33" i="7"/>
  <c r="H38" i="7"/>
  <c r="H39" i="7"/>
  <c r="H40" i="7"/>
  <c r="H48" i="7"/>
  <c r="H49" i="7"/>
  <c r="H50" i="7"/>
  <c r="H58" i="7"/>
  <c r="H68" i="7"/>
  <c r="H69" i="7"/>
  <c r="H70" i="7"/>
  <c r="H79" i="7"/>
  <c r="H80" i="7"/>
  <c r="H89" i="7"/>
  <c r="H90" i="7"/>
  <c r="H91" i="7"/>
  <c r="H100" i="7"/>
  <c r="H101" i="7"/>
  <c r="H102" i="7"/>
  <c r="H12" i="7"/>
  <c r="H13" i="7"/>
  <c r="H14" i="7"/>
  <c r="H18" i="7"/>
  <c r="O12" i="7" l="1"/>
  <c r="O13" i="7"/>
  <c r="O14" i="7"/>
  <c r="O18" i="7"/>
  <c r="O19" i="7"/>
  <c r="O23" i="7"/>
  <c r="O24" i="7"/>
  <c r="O31" i="7"/>
  <c r="O32" i="7"/>
  <c r="O33" i="7"/>
  <c r="O38" i="7"/>
  <c r="O39" i="7"/>
  <c r="O40" i="7"/>
  <c r="O48" i="7"/>
  <c r="O49" i="7"/>
  <c r="O50" i="7"/>
  <c r="O58" i="7"/>
  <c r="O68" i="7"/>
  <c r="O69" i="7"/>
  <c r="O70" i="7"/>
  <c r="O79" i="7"/>
  <c r="O89" i="7"/>
  <c r="O90" i="7"/>
  <c r="O91" i="7"/>
  <c r="O100" i="7"/>
  <c r="O101" i="7"/>
  <c r="O102" i="7"/>
  <c r="O11" i="7"/>
  <c r="M12" i="7"/>
  <c r="M13" i="7"/>
  <c r="M14" i="7"/>
  <c r="M18" i="7"/>
  <c r="M19" i="7"/>
  <c r="M23" i="7"/>
  <c r="M24" i="7"/>
  <c r="M31" i="7"/>
  <c r="M32" i="7"/>
  <c r="M33" i="7"/>
  <c r="M38" i="7"/>
  <c r="M39" i="7"/>
  <c r="M40" i="7"/>
  <c r="M48" i="7"/>
  <c r="M49" i="7"/>
  <c r="M50" i="7"/>
  <c r="M58" i="7"/>
  <c r="M59" i="7"/>
  <c r="M60" i="7"/>
  <c r="M68" i="7"/>
  <c r="M69" i="7"/>
  <c r="M70" i="7"/>
  <c r="M79" i="7"/>
  <c r="M89" i="7"/>
  <c r="M90" i="7"/>
  <c r="M91" i="7"/>
  <c r="M100" i="7"/>
  <c r="M101" i="7"/>
  <c r="M102" i="7"/>
  <c r="M11" i="7"/>
  <c r="K12" i="7"/>
  <c r="K13" i="7"/>
  <c r="K14" i="7"/>
  <c r="K18" i="7"/>
  <c r="K19" i="7"/>
  <c r="K23" i="7"/>
  <c r="K24" i="7"/>
  <c r="K31" i="7"/>
  <c r="K32" i="7"/>
  <c r="K33" i="7"/>
  <c r="K38" i="7"/>
  <c r="K39" i="7"/>
  <c r="K40" i="7"/>
  <c r="K48" i="7"/>
  <c r="K68" i="7"/>
  <c r="K69" i="7"/>
  <c r="K70" i="7"/>
  <c r="K79" i="7"/>
  <c r="K80" i="7"/>
  <c r="K81" i="7"/>
  <c r="K89" i="7"/>
  <c r="K90" i="7"/>
  <c r="K91" i="7"/>
  <c r="K100" i="7"/>
  <c r="K101" i="7"/>
  <c r="K102" i="7"/>
  <c r="K11" i="7"/>
  <c r="I12" i="7"/>
  <c r="I13" i="7"/>
  <c r="I14" i="7"/>
  <c r="I18" i="7"/>
  <c r="I19" i="7"/>
  <c r="I23" i="7"/>
  <c r="I24" i="7"/>
  <c r="I31" i="7"/>
  <c r="I32" i="7"/>
  <c r="I38" i="7"/>
  <c r="I39" i="7"/>
  <c r="I40" i="7"/>
  <c r="I48" i="7"/>
  <c r="I49" i="7"/>
  <c r="I50" i="7"/>
  <c r="I58" i="7"/>
  <c r="I68" i="7"/>
  <c r="I69" i="7"/>
  <c r="I70" i="7"/>
  <c r="I79" i="7"/>
  <c r="I80" i="7"/>
  <c r="I81" i="7"/>
  <c r="I89" i="7"/>
  <c r="I90" i="7"/>
  <c r="I91" i="7"/>
  <c r="I100" i="7"/>
  <c r="I101" i="7"/>
  <c r="I102" i="7"/>
  <c r="I11" i="7"/>
  <c r="H11" i="7"/>
  <c r="A35" i="7"/>
</calcChain>
</file>

<file path=xl/sharedStrings.xml><?xml version="1.0" encoding="utf-8"?>
<sst xmlns="http://schemas.openxmlformats.org/spreadsheetml/2006/main" count="545" uniqueCount="217">
  <si>
    <t>Phụ lục 1</t>
  </si>
  <si>
    <t>CÁC VĂN BẢN LÃNH ĐẠO, CHỈ ĐẠO ĐÃ BAN HÀNH</t>
  </si>
  <si>
    <t>TT</t>
  </si>
  <si>
    <t>Công văn</t>
  </si>
  <si>
    <t>Thời gian ban hành</t>
  </si>
  <si>
    <t>Trích yếu</t>
  </si>
  <si>
    <t>V/v xét nghiệm Covid-19 cho đối tượng 2 đi bồi dưỡng kiến thức quốc phòng an ninh.</t>
  </si>
  <si>
    <t>Số 202/KH-TM</t>
  </si>
  <si>
    <t>22/2/2022</t>
  </si>
  <si>
    <t>Bảo đảm xe đưa đón đối tượng 2 đi bồi dưỡng kiến thức quốc phòng và an ninh tại trường Quân sự quân khu 5</t>
  </si>
  <si>
    <t>18/02/2022</t>
  </si>
  <si>
    <t>Kế hoạch công tác Giáo dục quốc phòng và an ninh năm 2022</t>
  </si>
  <si>
    <t>28/3/2022</t>
  </si>
  <si>
    <t>Quyết định triệu tập đối tượng 3 khóa 59 năm 2022</t>
  </si>
  <si>
    <t>Quyết định triệu tập đối tượng 3 khóa 60 năm 2022</t>
  </si>
  <si>
    <t>Quyết định triệu tập đối tượng 3 khóa 61 năm 2022</t>
  </si>
  <si>
    <t>Quyết định triệu tập học viên tham gia bồi dưỡng đối tượng 3 năm 2022</t>
  </si>
  <si>
    <t>V/v thực hiện một số nhiệm vụ Giáo dục QPAN năm 2022</t>
  </si>
  <si>
    <t>Báo cáo kết quả thực hiện nhiệm vụ Quý I năm 2022</t>
  </si>
  <si>
    <t>17/05/2022</t>
  </si>
  <si>
    <t>Báo cáo kết quả thực hiện nhiệm vụ 6 tháng đầu năm 2022, phương hướng nhiệm vụ 6 tháng cuối năm</t>
  </si>
  <si>
    <t>Số 851/QĐ-UBND</t>
  </si>
  <si>
    <t>17/5/2022</t>
  </si>
  <si>
    <t>Quyết định kiện toàn Hội đồng giáo dục QP&amp;AN tỉnh</t>
  </si>
  <si>
    <t>30/06/2022</t>
  </si>
  <si>
    <t>Ban hành quy chế hoạt động của Hội đồng Giáo dục quốc phòng và an ninh</t>
  </si>
  <si>
    <t>Số 181/KH-HĐGDQP&amp;AN</t>
  </si>
  <si>
    <t>29/7/2022</t>
  </si>
  <si>
    <t>Kế hoạch bồi dưỡng kiến thức quốc phòng và an ninh đối tượng 3 năm 2023</t>
  </si>
  <si>
    <t>Phục vụ đoàn Hội đồng Giáo dục quốc phòng và an ninh Quân khu 5 kiểm tra công tác Giáo dục quốc phòng và an ninh năm 2022</t>
  </si>
  <si>
    <t>26/9/2022</t>
  </si>
  <si>
    <t>Kế hoạch kiểm tra công tác Giáo dục quốc phòng và an ninh năm 2022</t>
  </si>
  <si>
    <t>Phụ lục 2</t>
  </si>
  <si>
    <t>KẾT QUẢ BỒI DƯỠNG KIẾN THỨC QUỐC PHÒNG VÀ AN NINH CHO CÁC ĐỐI TƯỢNG</t>
  </si>
  <si>
    <t>(Kèm theo Báo cáo số     /BC-HĐGDQPAN ngày    tháng  02  năm 2023 của Hội đồng GDQPAN tỉnh)</t>
  </si>
  <si>
    <t>Đơn vị</t>
  </si>
  <si>
    <t>Số lượng BD trong nhiệm kỳ</t>
  </si>
  <si>
    <t>Đã bồi dưỡng từ năm 2021 đến nay</t>
  </si>
  <si>
    <t>Số lượng BD theo KH năm 2022</t>
  </si>
  <si>
    <t>Thực hiện</t>
  </si>
  <si>
    <t>So sánh</t>
  </si>
  <si>
    <t>Kết quả</t>
  </si>
  <si>
    <t>Ghi chú</t>
  </si>
  <si>
    <t>Số lớp</t>
  </si>
  <si>
    <t>Quân số</t>
  </si>
  <si>
    <t>TL % so với số lượng theo NK</t>
  </si>
  <si>
    <t>TL % so với số lượng theo năm</t>
  </si>
  <si>
    <t>Giỏi</t>
  </si>
  <si>
    <t>Khá</t>
  </si>
  <si>
    <t>Đạt</t>
  </si>
  <si>
    <t>QS</t>
  </si>
  <si>
    <t>%</t>
  </si>
  <si>
    <t>*</t>
  </si>
  <si>
    <t>Tỉnh Đăk Nông</t>
  </si>
  <si>
    <t>A</t>
  </si>
  <si>
    <t>Đối tượng 1</t>
  </si>
  <si>
    <t>Đối tượng 2</t>
  </si>
  <si>
    <t>Đối tượng 3</t>
  </si>
  <si>
    <t>Đối tương 4</t>
  </si>
  <si>
    <t>101,7%</t>
  </si>
  <si>
    <t>Chức sắc, chức việc</t>
  </si>
  <si>
    <t>Đối tượng khác</t>
  </si>
  <si>
    <t>B</t>
  </si>
  <si>
    <t>QĐND</t>
  </si>
  <si>
    <t>77,7%</t>
  </si>
  <si>
    <t>78,5%</t>
  </si>
  <si>
    <t>Đối tượng 4</t>
  </si>
  <si>
    <t>C</t>
  </si>
  <si>
    <t>CAND</t>
  </si>
  <si>
    <t>50,57</t>
  </si>
  <si>
    <t>22,23%</t>
  </si>
  <si>
    <t>Huyện Cư J út</t>
  </si>
  <si>
    <t>-</t>
  </si>
  <si>
    <t>Huyện Đắk Mil</t>
  </si>
  <si>
    <t>Huyện Đắk Song</t>
  </si>
  <si>
    <t>Huyện Tuy Đức</t>
  </si>
  <si>
    <t>TP Gia Nghĩa</t>
  </si>
  <si>
    <t>Phụ lục 3</t>
  </si>
  <si>
    <t>SỐ LƯỢNG, CHẤT LƯỢNG GIÁO VIÊN GIÁO DỤC QUỐC PHÒNG VÀ AN NINH CÁC TRƯỜNG</t>
  </si>
  <si>
    <t>Địa phương</t>
  </si>
  <si>
    <t>Nhu cầu</t>
  </si>
  <si>
    <t>Hiện có</t>
  </si>
  <si>
    <t>Thiếu</t>
  </si>
  <si>
    <t>Thỉnh giảng</t>
  </si>
  <si>
    <t>SQ biệt phái</t>
  </si>
  <si>
    <t>Tập huấn giáo viên</t>
  </si>
  <si>
    <t>Tổng số</t>
  </si>
  <si>
    <t>Đào tạo dài</t>
  </si>
  <si>
    <t>Đào tạo ngắn</t>
  </si>
  <si>
    <t>Chưa đào tạo</t>
  </si>
  <si>
    <t>Chỉ tiêu</t>
  </si>
  <si>
    <t>Toàn tỉnh</t>
  </si>
  <si>
    <t>H. K Rông Nô</t>
  </si>
  <si>
    <t>H. Tuy Đức</t>
  </si>
  <si>
    <t>TP. Gia Nghĩa</t>
  </si>
  <si>
    <t>Phụ lục 4</t>
  </si>
  <si>
    <t>KẾT QUẢ GIÁO DỤC QUỐC PHÒNG VÀ AN NINH TRONG NHÀ TRƯỜNG</t>
  </si>
  <si>
    <t>Tổng số trường</t>
  </si>
  <si>
    <t>Tổng số HS, SV, HV</t>
  </si>
  <si>
    <t>Đã học</t>
  </si>
  <si>
    <t>Tại TT GDQPAN</t>
  </si>
  <si>
    <t>Tại Trường</t>
  </si>
  <si>
    <t>Cộng</t>
  </si>
  <si>
    <t>Tỷ lệ %</t>
  </si>
  <si>
    <t>Không đạt</t>
  </si>
  <si>
    <t>Số trường</t>
  </si>
  <si>
    <t>Số SV</t>
  </si>
  <si>
    <t>Số SV, HS, HV</t>
  </si>
  <si>
    <t>Số lượng</t>
  </si>
  <si>
    <t>T. Đăk Nông</t>
  </si>
  <si>
    <t>I</t>
  </si>
  <si>
    <t>THPT</t>
  </si>
  <si>
    <t>39,7%</t>
  </si>
  <si>
    <t>28,7%</t>
  </si>
  <si>
    <t>II</t>
  </si>
  <si>
    <t>CĐ, TC, TCT</t>
  </si>
  <si>
    <t>Trường TC</t>
  </si>
  <si>
    <t>III</t>
  </si>
  <si>
    <t>Trường CĐCĐ</t>
  </si>
  <si>
    <t>IV</t>
  </si>
  <si>
    <t>Trường Chính trị tỉnh</t>
  </si>
  <si>
    <t>Phụ lục 5</t>
  </si>
  <si>
    <t>KẾT QUẢ PHỔ BIẾN KIẾN THỨC QUỐC PHÒNG VÀ AN NINH CHO TOÀN DÂN</t>
  </si>
  <si>
    <t>Chuyên mục truyền hình</t>
  </si>
  <si>
    <t>(Số tin bài)</t>
  </si>
  <si>
    <t>Chuyên mục phát thanh</t>
  </si>
  <si>
    <t>Chuyên trang trên báo</t>
  </si>
  <si>
    <t>SL</t>
  </si>
  <si>
    <t>BC viên</t>
  </si>
  <si>
    <t>viên</t>
  </si>
  <si>
    <t>Quý 1</t>
  </si>
  <si>
    <t>Quý 2</t>
  </si>
  <si>
    <t>Quý 3</t>
  </si>
  <si>
    <t>Quý 4</t>
  </si>
  <si>
    <t>(năm)</t>
  </si>
  <si>
    <t xml:space="preserve"> (năm)</t>
  </si>
  <si>
    <t>Qui 1</t>
  </si>
  <si>
    <t>H . Cư Jút</t>
  </si>
  <si>
    <t>H. Krông Nô</t>
  </si>
  <si>
    <t>H. Đắk R’ Lấp</t>
  </si>
  <si>
    <t>Công an tỉnh</t>
  </si>
  <si>
    <t>Bộ CHQS tỉnh</t>
  </si>
  <si>
    <t>Đài PTTH tỉnh</t>
  </si>
  <si>
    <t>Phụ lục 6</t>
  </si>
  <si>
    <t>Tổng hợp kinh phí bảo đảm công tác GDQPAN</t>
  </si>
  <si>
    <t>Nội dung</t>
  </si>
  <si>
    <t>Tổng</t>
  </si>
  <si>
    <t>Bộ chỉ huy Quân sự tỉnh</t>
  </si>
  <si>
    <t>Sở Giáo dục và Đào tạo</t>
  </si>
  <si>
    <t>Huyện Cư Jút</t>
  </si>
  <si>
    <t>Huyện K’Rông Nô</t>
  </si>
  <si>
    <t>Huyện Đăk Mil</t>
  </si>
  <si>
    <t>Huyện Đăk Song</t>
  </si>
  <si>
    <t>Huyện Đăk G Long</t>
  </si>
  <si>
    <t>Huyện Đăk R lấp</t>
  </si>
  <si>
    <t>Trung tâm huấn luyện và GDQP tỉnh</t>
  </si>
  <si>
    <t>1794.690.000</t>
  </si>
  <si>
    <t>350.000.000</t>
  </si>
  <si>
    <t>269.000.000</t>
  </si>
  <si>
    <t>75.971.000</t>
  </si>
  <si>
    <t>232.000.000</t>
  </si>
  <si>
    <t>37.000.000</t>
  </si>
  <si>
    <t>105.050.000</t>
  </si>
  <si>
    <t>142.185.000</t>
  </si>
  <si>
    <t>375.000.000</t>
  </si>
  <si>
    <t>82.000.000</t>
  </si>
  <si>
    <t>126.484.000</t>
  </si>
  <si>
    <t>Đầu tư mua sắm trang thiết bị</t>
  </si>
  <si>
    <t>Bồi dưỡng kiến thức quốc phòng cho các đối tượng</t>
  </si>
  <si>
    <t>1.794.690.000</t>
  </si>
  <si>
    <t>Đào tạo bồi dưỡng giáo viên giáo dục quốc phòng</t>
  </si>
  <si>
    <t>Theo VB hợp nhất</t>
  </si>
  <si>
    <t>Đối tương 3 TT 24</t>
  </si>
  <si>
    <t>Đối tương 4TT24</t>
  </si>
  <si>
    <t>C. sắc. C việc</t>
  </si>
  <si>
    <t>Già làng. T. bản</t>
  </si>
  <si>
    <t>Theo Thông tư 24</t>
  </si>
  <si>
    <t>H.  Đắk G Long</t>
  </si>
  <si>
    <t>D</t>
  </si>
  <si>
    <t>Khối Sở, nghành</t>
  </si>
  <si>
    <t>.</t>
  </si>
  <si>
    <t>Hội đồng GDQP&amp;AN tỉnh</t>
  </si>
  <si>
    <t>Số 27/HĐGDQP&amp;AN-BTTr</t>
  </si>
  <si>
    <t>Số 89/KH-HĐGDQP&amp;AN</t>
  </si>
  <si>
    <t>Số 628/QĐ-HĐGDQP&amp;AN</t>
  </si>
  <si>
    <t>Số 630/QĐ-HĐGDQP&amp;AN</t>
  </si>
  <si>
    <t>Số 185/ BC-HĐGDQP&amp;AN</t>
  </si>
  <si>
    <t>Số 501/ BC-HĐGDQP&amp;AN</t>
  </si>
  <si>
    <t>Số 1088/QĐ-HĐGDQP&amp;AN</t>
  </si>
  <si>
    <t>Số 449/KH-HĐGDQP&amp;AN</t>
  </si>
  <si>
    <t>552/KH-HĐGDQP&amp;AN</t>
  </si>
  <si>
    <t>Số 631/QĐ-HĐGDQP&amp;AN</t>
  </si>
  <si>
    <t>Số 629/QĐ-HĐGDQP&amp;AN</t>
  </si>
  <si>
    <t>Tỉnh Đắk Nông</t>
  </si>
  <si>
    <t>H. Cư Jút</t>
  </si>
  <si>
    <t>H. Đắk Mil</t>
  </si>
  <si>
    <t>H. Đắk Song</t>
  </si>
  <si>
    <t>8,6%</t>
  </si>
  <si>
    <t>Bảo đảm cho hoạt động của HĐ GDQP&amp;AN các cấp</t>
  </si>
  <si>
    <t>(Kèm theo Báo cáo số     /BC-HĐGDQP&amp;AN  ngày    tháng 02  năm 2023 của Hội đồng GDQP&amp;AN tỉnh)</t>
  </si>
  <si>
    <t>Số 1764/HĐGDQP&amp;AN</t>
  </si>
  <si>
    <t>(Kèm theo Báo cáo số       /BC-HĐGDQP&amp;AN ngày    tháng  02  năm 2023 của Hội đồng GDQP&amp;AN tỉnh)</t>
  </si>
  <si>
    <t>H. Đắk Glong</t>
  </si>
  <si>
    <t>H. Đắk R’lấp</t>
  </si>
  <si>
    <t>H.  Đắk Mil</t>
  </si>
  <si>
    <t>H. Đắk Lấp</t>
  </si>
  <si>
    <t>H. Đắk Lâp</t>
  </si>
  <si>
    <t>BĐBP tỉnh</t>
  </si>
  <si>
    <t>HỘI ĐỒNG GIÁO DỤC QUỐC PHÒNG VÀ AN NINH</t>
  </si>
  <si>
    <t>CỘNG HÒA XÃ HỘI CHỦ NGHĨA VIỆT NAM</t>
  </si>
  <si>
    <t>Độc lập - Tự do - Hạnh phúc</t>
  </si>
  <si>
    <t>ỦY BAN NHÂN DÂN TỈNH ĐẮK NÔNG</t>
  </si>
  <si>
    <t>(Kèm theo Báo cáo số          /BC-HĐGDQP&amp;AN  ngày         tháng 02  năm 2023 của Hội đồng GDQP&amp;AN tỉnh)</t>
  </si>
  <si>
    <t>(Kèm theo Báo cáo số       /BC-HĐGDQP&amp;AN ngày    tháng 02 năm 2023 của Hội đồng GDQP&amp;AN tỉnh)</t>
  </si>
  <si>
    <t>(Kèm theo Báo cáo số          /BC-HĐGDQP&amp;AN ngày          tháng 02 năm 2023 của Hội đồng GDQP&amp;AN tỉnh)</t>
  </si>
  <si>
    <t>(Kèm theo Báo cáo số         /BC-HĐGDQP&amp;AN ngày       tháng 02 năm 2023 của Hội đồng GDQP&amp;AN tỉnh)</t>
  </si>
  <si>
    <t>Cơ quan ban 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</si>
</sst>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6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9" fontId="14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10" fontId="14" fillId="0" borderId="6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9" fontId="16" fillId="0" borderId="5" xfId="0" applyNumberFormat="1" applyFont="1" applyBorder="1" applyAlignment="1">
      <alignment horizontal="center" vertical="center" wrapText="1"/>
    </xf>
    <xf numFmtId="10" fontId="16" fillId="0" borderId="5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9" fontId="17" fillId="0" borderId="5" xfId="0" applyNumberFormat="1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0" xfId="0" applyFont="1" applyAlignment="1"/>
    <xf numFmtId="0" fontId="21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horizontal="justify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14" fontId="19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justify" vertical="center" wrapText="1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6</xdr:row>
      <xdr:rowOff>9525</xdr:rowOff>
    </xdr:from>
    <xdr:to>
      <xdr:col>4</xdr:col>
      <xdr:colOff>390525</xdr:colOff>
      <xdr:row>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905250" y="13239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638175</xdr:colOff>
      <xdr:row>2</xdr:row>
      <xdr:rowOff>19050</xdr:rowOff>
    </xdr:from>
    <xdr:to>
      <xdr:col>1</xdr:col>
      <xdr:colOff>1981200</xdr:colOff>
      <xdr:row>2</xdr:row>
      <xdr:rowOff>19050</xdr:rowOff>
    </xdr:to>
    <xdr:cxnSp macro="">
      <xdr:nvCxnSpPr>
        <xdr:cNvPr id="6" name="Straight Connector 5"/>
        <xdr:cNvCxnSpPr/>
      </xdr:nvCxnSpPr>
      <xdr:spPr>
        <a:xfrm>
          <a:off x="981075" y="438150"/>
          <a:ext cx="1343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676275</xdr:colOff>
      <xdr:row>2</xdr:row>
      <xdr:rowOff>28575</xdr:rowOff>
    </xdr:from>
    <xdr:to>
      <xdr:col>4</xdr:col>
      <xdr:colOff>2381250</xdr:colOff>
      <xdr:row>2</xdr:row>
      <xdr:rowOff>28575</xdr:rowOff>
    </xdr:to>
    <xdr:cxnSp macro="">
      <xdr:nvCxnSpPr>
        <xdr:cNvPr id="8" name="Straight Connector 7"/>
        <xdr:cNvCxnSpPr/>
      </xdr:nvCxnSpPr>
      <xdr:spPr>
        <a:xfrm>
          <a:off x="5619750" y="447675"/>
          <a:ext cx="1704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578093</xdr:colOff>
      <xdr:row>6</xdr:row>
      <xdr:rowOff>7326</xdr:rowOff>
    </xdr:from>
    <xdr:to>
      <xdr:col>8</xdr:col>
      <xdr:colOff>236659</xdr:colOff>
      <xdr:row>6</xdr:row>
      <xdr:rowOff>7326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457574" y="1238249"/>
          <a:ext cx="178337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1068268</xdr:colOff>
      <xdr:row>1</xdr:row>
      <xdr:rowOff>209550</xdr:rowOff>
    </xdr:from>
    <xdr:to>
      <xdr:col>2</xdr:col>
      <xdr:colOff>496768</xdr:colOff>
      <xdr:row>1</xdr:row>
      <xdr:rowOff>209550</xdr:rowOff>
    </xdr:to>
    <xdr:cxnSp macro="">
      <xdr:nvCxnSpPr>
        <xdr:cNvPr id="4" name="Straight Connector 3"/>
        <xdr:cNvCxnSpPr/>
      </xdr:nvCxnSpPr>
      <xdr:spPr>
        <a:xfrm>
          <a:off x="1288076" y="422031"/>
          <a:ext cx="76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175846</xdr:colOff>
      <xdr:row>2</xdr:row>
      <xdr:rowOff>7327</xdr:rowOff>
    </xdr:from>
    <xdr:to>
      <xdr:col>10</xdr:col>
      <xdr:colOff>410307</xdr:colOff>
      <xdr:row>2</xdr:row>
      <xdr:rowOff>7327</xdr:rowOff>
    </xdr:to>
    <xdr:cxnSp macro="">
      <xdr:nvCxnSpPr>
        <xdr:cNvPr id="6" name="Straight Connector 5"/>
        <xdr:cNvCxnSpPr/>
      </xdr:nvCxnSpPr>
      <xdr:spPr>
        <a:xfrm>
          <a:off x="4579327" y="432289"/>
          <a:ext cx="18537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</xdr:row>
      <xdr:rowOff>19050</xdr:rowOff>
    </xdr:from>
    <xdr:to>
      <xdr:col>2</xdr:col>
      <xdr:colOff>247650</xdr:colOff>
      <xdr:row>2</xdr:row>
      <xdr:rowOff>19050</xdr:rowOff>
    </xdr:to>
    <xdr:cxnSp macro="">
      <xdr:nvCxnSpPr>
        <xdr:cNvPr id="6" name="Straight Connector 5"/>
        <xdr:cNvCxnSpPr/>
      </xdr:nvCxnSpPr>
      <xdr:spPr>
        <a:xfrm>
          <a:off x="1228725" y="438150"/>
          <a:ext cx="1238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2</xdr:row>
      <xdr:rowOff>28575</xdr:rowOff>
    </xdr:from>
    <xdr:to>
      <xdr:col>10</xdr:col>
      <xdr:colOff>304800</xdr:colOff>
      <xdr:row>2</xdr:row>
      <xdr:rowOff>28575</xdr:rowOff>
    </xdr:to>
    <xdr:cxnSp macro="">
      <xdr:nvCxnSpPr>
        <xdr:cNvPr id="8" name="Straight Connector 7"/>
        <xdr:cNvCxnSpPr/>
      </xdr:nvCxnSpPr>
      <xdr:spPr>
        <a:xfrm>
          <a:off x="5372100" y="447675"/>
          <a:ext cx="18954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6</xdr:row>
      <xdr:rowOff>19050</xdr:rowOff>
    </xdr:from>
    <xdr:to>
      <xdr:col>9</xdr:col>
      <xdr:colOff>438150</xdr:colOff>
      <xdr:row>6</xdr:row>
      <xdr:rowOff>19050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3495675" y="13049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990600</xdr:colOff>
      <xdr:row>2</xdr:row>
      <xdr:rowOff>9525</xdr:rowOff>
    </xdr:from>
    <xdr:to>
      <xdr:col>4</xdr:col>
      <xdr:colOff>95250</xdr:colOff>
      <xdr:row>2</xdr:row>
      <xdr:rowOff>9525</xdr:rowOff>
    </xdr:to>
    <xdr:cxnSp macro="">
      <xdr:nvCxnSpPr>
        <xdr:cNvPr id="4" name="Straight Connector 3"/>
        <xdr:cNvCxnSpPr/>
      </xdr:nvCxnSpPr>
      <xdr:spPr>
        <a:xfrm>
          <a:off x="1323975" y="428625"/>
          <a:ext cx="128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2</xdr:row>
      <xdr:rowOff>19050</xdr:rowOff>
    </xdr:from>
    <xdr:to>
      <xdr:col>15</xdr:col>
      <xdr:colOff>38100</xdr:colOff>
      <xdr:row>2</xdr:row>
      <xdr:rowOff>19050</xdr:rowOff>
    </xdr:to>
    <xdr:cxnSp macro="">
      <xdr:nvCxnSpPr>
        <xdr:cNvPr id="6" name="Straight Connector 5"/>
        <xdr:cNvCxnSpPr/>
      </xdr:nvCxnSpPr>
      <xdr:spPr>
        <a:xfrm>
          <a:off x="5495925" y="438150"/>
          <a:ext cx="1895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6</xdr:row>
      <xdr:rowOff>19050</xdr:rowOff>
    </xdr:from>
    <xdr:to>
      <xdr:col>10</xdr:col>
      <xdr:colOff>504825</xdr:colOff>
      <xdr:row>6</xdr:row>
      <xdr:rowOff>19050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4400550" y="133350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990600</xdr:colOff>
      <xdr:row>2</xdr:row>
      <xdr:rowOff>9525</xdr:rowOff>
    </xdr:from>
    <xdr:to>
      <xdr:col>4</xdr:col>
      <xdr:colOff>95250</xdr:colOff>
      <xdr:row>2</xdr:row>
      <xdr:rowOff>9525</xdr:rowOff>
    </xdr:to>
    <xdr:cxnSp macro="">
      <xdr:nvCxnSpPr>
        <xdr:cNvPr id="6" name="Straight Connector 5"/>
        <xdr:cNvCxnSpPr/>
      </xdr:nvCxnSpPr>
      <xdr:spPr>
        <a:xfrm>
          <a:off x="1323975" y="428625"/>
          <a:ext cx="128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2</xdr:row>
      <xdr:rowOff>19050</xdr:rowOff>
    </xdr:from>
    <xdr:to>
      <xdr:col>14</xdr:col>
      <xdr:colOff>476250</xdr:colOff>
      <xdr:row>2</xdr:row>
      <xdr:rowOff>19050</xdr:rowOff>
    </xdr:to>
    <xdr:cxnSp macro="">
      <xdr:nvCxnSpPr>
        <xdr:cNvPr id="10" name="Straight Connector 9"/>
        <xdr:cNvCxnSpPr/>
      </xdr:nvCxnSpPr>
      <xdr:spPr>
        <a:xfrm>
          <a:off x="6505575" y="438150"/>
          <a:ext cx="1914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515764</xdr:colOff>
      <xdr:row>6</xdr:row>
      <xdr:rowOff>19732</xdr:rowOff>
    </xdr:from>
    <xdr:to>
      <xdr:col>7</xdr:col>
      <xdr:colOff>636962</xdr:colOff>
      <xdr:row>6</xdr:row>
      <xdr:rowOff>19732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5468764" y="1309270"/>
          <a:ext cx="17844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315057</xdr:colOff>
      <xdr:row>2</xdr:row>
      <xdr:rowOff>14653</xdr:rowOff>
    </xdr:from>
    <xdr:to>
      <xdr:col>10</xdr:col>
      <xdr:colOff>710711</xdr:colOff>
      <xdr:row>2</xdr:row>
      <xdr:rowOff>14653</xdr:rowOff>
    </xdr:to>
    <xdr:cxnSp macro="">
      <xdr:nvCxnSpPr>
        <xdr:cNvPr id="4" name="Straight Connector 3"/>
        <xdr:cNvCxnSpPr/>
      </xdr:nvCxnSpPr>
      <xdr:spPr>
        <a:xfrm>
          <a:off x="7788519" y="439615"/>
          <a:ext cx="20735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1150327</xdr:colOff>
      <xdr:row>2</xdr:row>
      <xdr:rowOff>14653</xdr:rowOff>
    </xdr:from>
    <xdr:to>
      <xdr:col>2</xdr:col>
      <xdr:colOff>227135</xdr:colOff>
      <xdr:row>2</xdr:row>
      <xdr:rowOff>14653</xdr:rowOff>
    </xdr:to>
    <xdr:cxnSp macro="">
      <xdr:nvCxnSpPr>
        <xdr:cNvPr id="6" name="Straight Connector 5"/>
        <xdr:cNvCxnSpPr/>
      </xdr:nvCxnSpPr>
      <xdr:spPr>
        <a:xfrm>
          <a:off x="1436077" y="439615"/>
          <a:ext cx="1143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4</xdr:row>
      <xdr:rowOff>0</xdr:rowOff>
    </xdr:from>
    <xdr:to>
      <xdr:col>9</xdr:col>
      <xdr:colOff>104775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52825" y="78105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G11" sqref="G11"/>
    </sheetView>
  </sheetViews>
  <sheetFormatPr defaultRowHeight="17.25" x14ac:dyDescent="0.3"/>
  <cols>
    <col min="1" max="1" width="5.140625" style="136" customWidth="1"/>
    <col min="2" max="2" width="35.5703125" style="136" customWidth="1"/>
    <col min="3" max="3" width="16.140625" style="136" customWidth="1"/>
    <col min="4" max="4" width="19.140625" style="136" customWidth="1"/>
    <col min="5" max="5" width="64.140625" style="136" customWidth="1"/>
    <col min="6" max="8" width="9.140625" style="136"/>
    <col min="9" max="9" width="25.28515625" style="136" customWidth="1"/>
    <col min="10" max="16384" width="9.140625" style="136"/>
  </cols>
  <sheetData>
    <row r="1" spans="1:19" s="135" customFormat="1" ht="16.5" x14ac:dyDescent="0.25">
      <c r="A1" s="133" t="s">
        <v>211</v>
      </c>
      <c r="B1" s="133"/>
      <c r="C1" s="133"/>
      <c r="D1" s="134" t="s">
        <v>209</v>
      </c>
      <c r="E1" s="134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s="135" customFormat="1" ht="16.5" x14ac:dyDescent="0.25">
      <c r="A2" s="134" t="s">
        <v>208</v>
      </c>
      <c r="B2" s="134"/>
      <c r="C2" s="134"/>
      <c r="D2" s="134" t="s">
        <v>210</v>
      </c>
      <c r="E2" s="134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s="135" customFormat="1" ht="16.5" x14ac:dyDescent="0.25"/>
    <row r="4" spans="1:19" x14ac:dyDescent="0.3">
      <c r="A4" s="96" t="s">
        <v>0</v>
      </c>
      <c r="B4" s="96"/>
      <c r="C4" s="96"/>
      <c r="D4" s="96"/>
      <c r="E4" s="96"/>
    </row>
    <row r="5" spans="1:19" x14ac:dyDescent="0.3">
      <c r="A5" s="96" t="s">
        <v>1</v>
      </c>
      <c r="B5" s="96"/>
      <c r="C5" s="96"/>
      <c r="D5" s="96"/>
      <c r="E5" s="96"/>
    </row>
    <row r="6" spans="1:19" x14ac:dyDescent="0.3">
      <c r="A6" s="113" t="s">
        <v>199</v>
      </c>
      <c r="B6" s="113"/>
      <c r="C6" s="113"/>
      <c r="D6" s="113"/>
      <c r="E6" s="113"/>
    </row>
    <row r="7" spans="1:19" x14ac:dyDescent="0.3">
      <c r="A7" s="91"/>
    </row>
    <row r="8" spans="1:19" ht="18" thickBot="1" x14ac:dyDescent="0.35"/>
    <row r="9" spans="1:19" ht="33.75" customHeight="1" thickTop="1" x14ac:dyDescent="0.3">
      <c r="A9" s="172" t="s">
        <v>2</v>
      </c>
      <c r="B9" s="160" t="s">
        <v>3</v>
      </c>
      <c r="C9" s="160" t="s">
        <v>4</v>
      </c>
      <c r="D9" s="160" t="s">
        <v>216</v>
      </c>
      <c r="E9" s="171" t="s">
        <v>5</v>
      </c>
    </row>
    <row r="10" spans="1:19" ht="48" customHeight="1" x14ac:dyDescent="0.3">
      <c r="A10" s="138">
        <v>1</v>
      </c>
      <c r="B10" s="161" t="s">
        <v>182</v>
      </c>
      <c r="C10" s="165">
        <v>44775</v>
      </c>
      <c r="D10" s="142" t="s">
        <v>181</v>
      </c>
      <c r="E10" s="162" t="s">
        <v>6</v>
      </c>
    </row>
    <row r="11" spans="1:19" ht="55.5" customHeight="1" x14ac:dyDescent="0.3">
      <c r="A11" s="140">
        <v>2</v>
      </c>
      <c r="B11" s="161" t="s">
        <v>7</v>
      </c>
      <c r="C11" s="142" t="s">
        <v>8</v>
      </c>
      <c r="D11" s="142" t="s">
        <v>181</v>
      </c>
      <c r="E11" s="162" t="s">
        <v>9</v>
      </c>
    </row>
    <row r="12" spans="1:19" ht="45.75" customHeight="1" x14ac:dyDescent="0.3">
      <c r="A12" s="163">
        <v>3</v>
      </c>
      <c r="B12" s="164" t="s">
        <v>183</v>
      </c>
      <c r="C12" s="142" t="s">
        <v>10</v>
      </c>
      <c r="D12" s="142" t="s">
        <v>181</v>
      </c>
      <c r="E12" s="162" t="s">
        <v>11</v>
      </c>
    </row>
    <row r="13" spans="1:19" ht="33.75" customHeight="1" x14ac:dyDescent="0.3">
      <c r="A13" s="140">
        <v>4</v>
      </c>
      <c r="B13" s="161" t="s">
        <v>184</v>
      </c>
      <c r="C13" s="142" t="s">
        <v>12</v>
      </c>
      <c r="D13" s="142" t="s">
        <v>181</v>
      </c>
      <c r="E13" s="162" t="s">
        <v>13</v>
      </c>
    </row>
    <row r="14" spans="1:19" ht="35.25" customHeight="1" x14ac:dyDescent="0.3">
      <c r="A14" s="140">
        <v>5</v>
      </c>
      <c r="B14" s="161" t="s">
        <v>192</v>
      </c>
      <c r="C14" s="142" t="s">
        <v>12</v>
      </c>
      <c r="D14" s="142" t="s">
        <v>181</v>
      </c>
      <c r="E14" s="162" t="s">
        <v>14</v>
      </c>
    </row>
    <row r="15" spans="1:19" ht="39" customHeight="1" x14ac:dyDescent="0.3">
      <c r="A15" s="140">
        <v>6</v>
      </c>
      <c r="B15" s="161" t="s">
        <v>185</v>
      </c>
      <c r="C15" s="142" t="s">
        <v>12</v>
      </c>
      <c r="D15" s="142" t="s">
        <v>181</v>
      </c>
      <c r="E15" s="162" t="s">
        <v>15</v>
      </c>
    </row>
    <row r="16" spans="1:19" ht="39.75" customHeight="1" x14ac:dyDescent="0.3">
      <c r="A16" s="140">
        <v>7</v>
      </c>
      <c r="B16" s="161" t="s">
        <v>191</v>
      </c>
      <c r="C16" s="142" t="s">
        <v>12</v>
      </c>
      <c r="D16" s="142" t="s">
        <v>181</v>
      </c>
      <c r="E16" s="162" t="s">
        <v>16</v>
      </c>
    </row>
    <row r="17" spans="1:5" ht="42" customHeight="1" x14ac:dyDescent="0.3">
      <c r="A17" s="140">
        <v>8</v>
      </c>
      <c r="B17" s="161" t="s">
        <v>200</v>
      </c>
      <c r="C17" s="165">
        <v>44899</v>
      </c>
      <c r="D17" s="142" t="s">
        <v>181</v>
      </c>
      <c r="E17" s="162" t="s">
        <v>17</v>
      </c>
    </row>
    <row r="18" spans="1:5" ht="48.75" customHeight="1" x14ac:dyDescent="0.3">
      <c r="A18" s="140">
        <v>9</v>
      </c>
      <c r="B18" s="161" t="s">
        <v>186</v>
      </c>
      <c r="C18" s="165">
        <v>44899</v>
      </c>
      <c r="D18" s="142" t="s">
        <v>181</v>
      </c>
      <c r="E18" s="162" t="s">
        <v>18</v>
      </c>
    </row>
    <row r="19" spans="1:5" ht="46.5" customHeight="1" x14ac:dyDescent="0.3">
      <c r="A19" s="140">
        <v>10</v>
      </c>
      <c r="B19" s="161" t="s">
        <v>187</v>
      </c>
      <c r="C19" s="142" t="s">
        <v>19</v>
      </c>
      <c r="D19" s="142" t="s">
        <v>181</v>
      </c>
      <c r="E19" s="162" t="s">
        <v>20</v>
      </c>
    </row>
    <row r="20" spans="1:5" ht="48.75" customHeight="1" x14ac:dyDescent="0.3">
      <c r="A20" s="140">
        <v>11</v>
      </c>
      <c r="B20" s="166" t="s">
        <v>21</v>
      </c>
      <c r="C20" s="167" t="s">
        <v>22</v>
      </c>
      <c r="D20" s="142" t="s">
        <v>181</v>
      </c>
      <c r="E20" s="168" t="s">
        <v>23</v>
      </c>
    </row>
    <row r="21" spans="1:5" ht="50.25" customHeight="1" x14ac:dyDescent="0.3">
      <c r="A21" s="140">
        <v>12</v>
      </c>
      <c r="B21" s="161" t="s">
        <v>188</v>
      </c>
      <c r="C21" s="142" t="s">
        <v>24</v>
      </c>
      <c r="D21" s="142" t="s">
        <v>181</v>
      </c>
      <c r="E21" s="162" t="s">
        <v>25</v>
      </c>
    </row>
    <row r="22" spans="1:5" ht="40.5" customHeight="1" x14ac:dyDescent="0.3">
      <c r="A22" s="140">
        <v>13</v>
      </c>
      <c r="B22" s="161" t="s">
        <v>26</v>
      </c>
      <c r="C22" s="142" t="s">
        <v>27</v>
      </c>
      <c r="D22" s="142" t="s">
        <v>181</v>
      </c>
      <c r="E22" s="162" t="s">
        <v>28</v>
      </c>
    </row>
    <row r="23" spans="1:5" ht="59.25" customHeight="1" x14ac:dyDescent="0.3">
      <c r="A23" s="140">
        <v>14</v>
      </c>
      <c r="B23" s="161" t="s">
        <v>189</v>
      </c>
      <c r="C23" s="165">
        <v>44659</v>
      </c>
      <c r="D23" s="142" t="s">
        <v>181</v>
      </c>
      <c r="E23" s="162" t="s">
        <v>29</v>
      </c>
    </row>
    <row r="24" spans="1:5" ht="45.75" customHeight="1" thickBot="1" x14ac:dyDescent="0.35">
      <c r="A24" s="143">
        <v>15</v>
      </c>
      <c r="B24" s="169" t="s">
        <v>190</v>
      </c>
      <c r="C24" s="145" t="s">
        <v>30</v>
      </c>
      <c r="D24" s="145" t="s">
        <v>181</v>
      </c>
      <c r="E24" s="170" t="s">
        <v>31</v>
      </c>
    </row>
    <row r="25" spans="1:5" ht="18" thickTop="1" x14ac:dyDescent="0.3"/>
  </sheetData>
  <mergeCells count="7">
    <mergeCell ref="A1:C1"/>
    <mergeCell ref="A2:C2"/>
    <mergeCell ref="D1:E1"/>
    <mergeCell ref="D2:E2"/>
    <mergeCell ref="A4:E4"/>
    <mergeCell ref="A5:E5"/>
    <mergeCell ref="A6:E6"/>
  </mergeCells>
  <pageMargins left="0.34" right="0.21" top="0.28000000000000003" bottom="0.25" header="0.17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zoomScale="130" zoomScaleNormal="130" workbookViewId="0">
      <selection sqref="A1:XFD3"/>
    </sheetView>
  </sheetViews>
  <sheetFormatPr defaultRowHeight="15" x14ac:dyDescent="0.25"/>
  <cols>
    <col min="1" max="1" width="3.28515625" customWidth="1"/>
    <col min="2" max="2" width="20" customWidth="1"/>
    <col min="4" max="4" width="10.7109375" customWidth="1"/>
    <col min="5" max="5" width="9.7109375" customWidth="1"/>
    <col min="6" max="6" width="6.140625" customWidth="1"/>
    <col min="7" max="7" width="7" customWidth="1"/>
    <col min="8" max="8" width="9" customWidth="1"/>
    <col min="10" max="10" width="6.140625" customWidth="1"/>
    <col min="11" max="11" width="7.42578125" customWidth="1"/>
    <col min="12" max="12" width="7.7109375" customWidth="1"/>
    <col min="13" max="13" width="7" customWidth="1"/>
    <col min="14" max="15" width="5.5703125" customWidth="1"/>
    <col min="16" max="16" width="6.140625" customWidth="1"/>
  </cols>
  <sheetData>
    <row r="1" spans="1:22" s="135" customFormat="1" ht="16.5" x14ac:dyDescent="0.25">
      <c r="A1" s="128" t="s">
        <v>211</v>
      </c>
      <c r="B1" s="128"/>
      <c r="C1" s="128"/>
      <c r="D1" s="128"/>
      <c r="E1" s="128"/>
      <c r="F1" s="129" t="s">
        <v>209</v>
      </c>
      <c r="G1" s="129"/>
      <c r="H1" s="129"/>
      <c r="I1" s="129"/>
      <c r="J1" s="129"/>
      <c r="K1" s="129"/>
      <c r="L1" s="129"/>
      <c r="M1" s="129"/>
      <c r="N1" s="159"/>
      <c r="O1" s="159"/>
      <c r="P1" s="159"/>
      <c r="Q1" s="148"/>
      <c r="R1" s="148"/>
      <c r="S1" s="148"/>
    </row>
    <row r="2" spans="1:22" s="135" customFormat="1" ht="16.5" x14ac:dyDescent="0.25">
      <c r="A2" s="129" t="s">
        <v>208</v>
      </c>
      <c r="B2" s="129"/>
      <c r="C2" s="129"/>
      <c r="D2" s="129"/>
      <c r="E2" s="129"/>
      <c r="F2" s="129" t="s">
        <v>210</v>
      </c>
      <c r="G2" s="129"/>
      <c r="H2" s="129"/>
      <c r="I2" s="129"/>
      <c r="J2" s="129"/>
      <c r="K2" s="129"/>
      <c r="L2" s="129"/>
      <c r="M2" s="129"/>
      <c r="N2" s="159"/>
      <c r="O2" s="159"/>
      <c r="P2" s="159"/>
      <c r="Q2" s="148"/>
      <c r="R2" s="148"/>
      <c r="S2" s="148"/>
    </row>
    <row r="3" spans="1:22" s="135" customFormat="1" ht="16.5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22" ht="15.75" x14ac:dyDescent="0.25">
      <c r="A4" s="99" t="s">
        <v>32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22" ht="15.75" x14ac:dyDescent="0.25">
      <c r="A5" s="99" t="s">
        <v>33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22" ht="15.75" x14ac:dyDescent="0.25">
      <c r="A6" s="100" t="s">
        <v>201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22" ht="15.75" thickBot="1" x14ac:dyDescent="0.3">
      <c r="A7" s="2"/>
    </row>
    <row r="8" spans="1:22" ht="39.75" customHeight="1" thickTop="1" x14ac:dyDescent="0.25">
      <c r="A8" s="104" t="s">
        <v>2</v>
      </c>
      <c r="B8" s="98" t="s">
        <v>35</v>
      </c>
      <c r="C8" s="98" t="s">
        <v>36</v>
      </c>
      <c r="D8" s="98" t="s">
        <v>37</v>
      </c>
      <c r="E8" s="98" t="s">
        <v>38</v>
      </c>
      <c r="F8" s="98" t="s">
        <v>39</v>
      </c>
      <c r="G8" s="98"/>
      <c r="H8" s="98" t="s">
        <v>40</v>
      </c>
      <c r="I8" s="98"/>
      <c r="J8" s="98" t="s">
        <v>41</v>
      </c>
      <c r="K8" s="98"/>
      <c r="L8" s="98"/>
      <c r="M8" s="98"/>
      <c r="N8" s="98"/>
      <c r="O8" s="98"/>
      <c r="P8" s="101" t="s">
        <v>42</v>
      </c>
    </row>
    <row r="9" spans="1:22" ht="45.75" customHeight="1" x14ac:dyDescent="0.25">
      <c r="A9" s="105"/>
      <c r="B9" s="103"/>
      <c r="C9" s="103"/>
      <c r="D9" s="103"/>
      <c r="E9" s="103"/>
      <c r="F9" s="103" t="s">
        <v>43</v>
      </c>
      <c r="G9" s="103" t="s">
        <v>44</v>
      </c>
      <c r="H9" s="103" t="s">
        <v>45</v>
      </c>
      <c r="I9" s="103" t="s">
        <v>46</v>
      </c>
      <c r="J9" s="103" t="s">
        <v>47</v>
      </c>
      <c r="K9" s="103"/>
      <c r="L9" s="103" t="s">
        <v>48</v>
      </c>
      <c r="M9" s="103"/>
      <c r="N9" s="103" t="s">
        <v>49</v>
      </c>
      <c r="O9" s="103"/>
      <c r="P9" s="102"/>
    </row>
    <row r="10" spans="1:22" x14ac:dyDescent="0.25">
      <c r="A10" s="105"/>
      <c r="B10" s="103"/>
      <c r="C10" s="103"/>
      <c r="D10" s="103"/>
      <c r="E10" s="103"/>
      <c r="F10" s="103"/>
      <c r="G10" s="103"/>
      <c r="H10" s="103"/>
      <c r="I10" s="103"/>
      <c r="J10" s="5" t="s">
        <v>50</v>
      </c>
      <c r="K10" s="5" t="s">
        <v>51</v>
      </c>
      <c r="L10" s="5" t="s">
        <v>50</v>
      </c>
      <c r="M10" s="5" t="s">
        <v>51</v>
      </c>
      <c r="N10" s="5" t="s">
        <v>50</v>
      </c>
      <c r="O10" s="5" t="s">
        <v>51</v>
      </c>
      <c r="P10" s="102"/>
    </row>
    <row r="11" spans="1:22" ht="18" customHeight="1" x14ac:dyDescent="0.25">
      <c r="A11" s="6"/>
      <c r="B11" s="5" t="s">
        <v>193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R11" s="85"/>
      <c r="S11" s="85"/>
      <c r="T11" s="85"/>
      <c r="U11" s="85"/>
      <c r="V11" s="85"/>
    </row>
    <row r="12" spans="1:22" ht="18" customHeight="1" x14ac:dyDescent="0.25">
      <c r="A12" s="6" t="s">
        <v>54</v>
      </c>
      <c r="B12" s="60" t="s">
        <v>171</v>
      </c>
      <c r="C12" s="5">
        <v>8484</v>
      </c>
      <c r="D12" s="5">
        <v>3671</v>
      </c>
      <c r="E12" s="5">
        <v>2757</v>
      </c>
      <c r="F12" s="5">
        <v>34</v>
      </c>
      <c r="G12" s="5">
        <v>2758</v>
      </c>
      <c r="H12" s="84">
        <v>0.43</v>
      </c>
      <c r="I12" s="84">
        <v>1</v>
      </c>
      <c r="J12" s="5">
        <v>211</v>
      </c>
      <c r="K12" s="5"/>
      <c r="L12" s="5">
        <v>2547</v>
      </c>
      <c r="M12" s="5"/>
      <c r="N12" s="5"/>
      <c r="O12" s="5"/>
      <c r="P12" s="7"/>
      <c r="R12" s="86"/>
      <c r="S12" s="86"/>
      <c r="T12" s="86"/>
      <c r="U12" s="86"/>
      <c r="V12" s="86"/>
    </row>
    <row r="13" spans="1:22" ht="18" customHeight="1" x14ac:dyDescent="0.25">
      <c r="A13" s="8">
        <v>1</v>
      </c>
      <c r="B13" s="59" t="s">
        <v>55</v>
      </c>
      <c r="C13" s="63">
        <v>12</v>
      </c>
      <c r="D13" s="63">
        <v>6</v>
      </c>
      <c r="E13" s="63">
        <v>6</v>
      </c>
      <c r="F13" s="63">
        <v>5</v>
      </c>
      <c r="G13" s="63">
        <v>6</v>
      </c>
      <c r="H13" s="80">
        <v>0.5</v>
      </c>
      <c r="I13" s="80">
        <v>1</v>
      </c>
      <c r="J13" s="63">
        <v>6</v>
      </c>
      <c r="K13" s="80">
        <v>1</v>
      </c>
      <c r="L13" s="63"/>
      <c r="M13" s="63"/>
      <c r="N13" s="63"/>
      <c r="O13" s="63"/>
      <c r="P13" s="10"/>
      <c r="R13" s="86"/>
      <c r="S13" s="86"/>
      <c r="T13" s="86"/>
      <c r="U13" s="86"/>
      <c r="V13" s="86"/>
    </row>
    <row r="14" spans="1:22" ht="18" customHeight="1" x14ac:dyDescent="0.25">
      <c r="A14" s="8">
        <v>2</v>
      </c>
      <c r="B14" s="59" t="s">
        <v>56</v>
      </c>
      <c r="C14" s="63">
        <v>108</v>
      </c>
      <c r="D14" s="63">
        <v>61</v>
      </c>
      <c r="E14" s="63">
        <v>47</v>
      </c>
      <c r="F14" s="63">
        <v>6</v>
      </c>
      <c r="G14" s="63">
        <v>48</v>
      </c>
      <c r="H14" s="81">
        <v>0.56479999999999997</v>
      </c>
      <c r="I14" s="80">
        <v>1.02</v>
      </c>
      <c r="J14" s="63">
        <v>22</v>
      </c>
      <c r="K14" s="81">
        <v>0.45829999999999999</v>
      </c>
      <c r="L14" s="63">
        <v>26</v>
      </c>
      <c r="M14" s="81">
        <v>0.54169999999999996</v>
      </c>
      <c r="N14" s="63"/>
      <c r="O14" s="63"/>
      <c r="P14" s="10"/>
      <c r="R14" s="86"/>
      <c r="S14" s="86"/>
      <c r="T14" s="86"/>
      <c r="U14" s="86"/>
      <c r="V14" s="86"/>
    </row>
    <row r="15" spans="1:22" ht="18" customHeight="1" x14ac:dyDescent="0.25">
      <c r="A15" s="8">
        <v>3</v>
      </c>
      <c r="B15" s="59" t="s">
        <v>57</v>
      </c>
      <c r="C15" s="63">
        <v>725</v>
      </c>
      <c r="D15" s="63">
        <v>390</v>
      </c>
      <c r="E15" s="63">
        <v>160</v>
      </c>
      <c r="F15" s="63">
        <v>2</v>
      </c>
      <c r="G15" s="63">
        <v>160</v>
      </c>
      <c r="H15" s="81">
        <v>0.53700000000000003</v>
      </c>
      <c r="I15" s="80">
        <v>1</v>
      </c>
      <c r="J15" s="63">
        <v>24</v>
      </c>
      <c r="K15" s="80">
        <v>0.15</v>
      </c>
      <c r="L15" s="63">
        <v>136</v>
      </c>
      <c r="M15" s="80">
        <v>0.85</v>
      </c>
      <c r="N15" s="63"/>
      <c r="O15" s="63"/>
      <c r="P15" s="10"/>
      <c r="R15" s="86"/>
      <c r="S15" s="86"/>
      <c r="T15" s="87"/>
      <c r="U15" s="86"/>
      <c r="V15" s="86"/>
    </row>
    <row r="16" spans="1:22" ht="18" customHeight="1" x14ac:dyDescent="0.25">
      <c r="A16" s="8">
        <v>4</v>
      </c>
      <c r="B16" s="59" t="s">
        <v>58</v>
      </c>
      <c r="C16" s="63">
        <v>7639</v>
      </c>
      <c r="D16" s="63">
        <v>3214</v>
      </c>
      <c r="E16" s="82">
        <v>2544</v>
      </c>
      <c r="F16" s="63">
        <v>21</v>
      </c>
      <c r="G16" s="63">
        <v>2544</v>
      </c>
      <c r="H16" s="81">
        <v>0.42070000000000002</v>
      </c>
      <c r="I16" s="63" t="s">
        <v>59</v>
      </c>
      <c r="J16" s="63">
        <v>159</v>
      </c>
      <c r="K16" s="63">
        <v>6.25</v>
      </c>
      <c r="L16" s="63">
        <v>2385</v>
      </c>
      <c r="M16" s="63">
        <v>93.75</v>
      </c>
      <c r="N16" s="63"/>
      <c r="O16" s="63"/>
      <c r="P16" s="10"/>
    </row>
    <row r="17" spans="1:22" ht="18" customHeight="1" x14ac:dyDescent="0.25">
      <c r="A17" s="8">
        <v>5</v>
      </c>
      <c r="B17" s="59" t="s">
        <v>60</v>
      </c>
      <c r="C17" s="63">
        <v>207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10"/>
    </row>
    <row r="18" spans="1:22" ht="18" customHeight="1" x14ac:dyDescent="0.25">
      <c r="A18" s="8">
        <v>6</v>
      </c>
      <c r="B18" s="59" t="s">
        <v>61</v>
      </c>
      <c r="C18" s="63">
        <v>25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10"/>
    </row>
    <row r="19" spans="1:22" ht="18" customHeight="1" x14ac:dyDescent="0.25">
      <c r="A19" s="6" t="s">
        <v>62</v>
      </c>
      <c r="B19" s="60" t="s">
        <v>63</v>
      </c>
      <c r="C19" s="67">
        <v>230</v>
      </c>
      <c r="D19" s="67">
        <v>82</v>
      </c>
      <c r="E19" s="67">
        <v>72</v>
      </c>
      <c r="F19" s="67">
        <v>2</v>
      </c>
      <c r="G19" s="67">
        <v>72</v>
      </c>
      <c r="H19" s="83">
        <v>0.36</v>
      </c>
      <c r="I19" s="83">
        <v>1</v>
      </c>
      <c r="J19" s="67">
        <v>16</v>
      </c>
      <c r="K19" s="67"/>
      <c r="L19" s="67">
        <v>56</v>
      </c>
      <c r="M19" s="67"/>
      <c r="N19" s="67"/>
      <c r="O19" s="67"/>
      <c r="P19" s="7"/>
    </row>
    <row r="20" spans="1:22" ht="18" customHeight="1" x14ac:dyDescent="0.25">
      <c r="A20" s="8">
        <v>1</v>
      </c>
      <c r="B20" s="59" t="s">
        <v>56</v>
      </c>
      <c r="C20" s="63">
        <v>20</v>
      </c>
      <c r="D20" s="63">
        <v>12</v>
      </c>
      <c r="E20" s="63">
        <v>2</v>
      </c>
      <c r="F20" s="63">
        <v>1</v>
      </c>
      <c r="G20" s="63">
        <v>2</v>
      </c>
      <c r="H20" s="80">
        <v>0.6</v>
      </c>
      <c r="I20" s="80">
        <v>1</v>
      </c>
      <c r="J20" s="63">
        <v>1</v>
      </c>
      <c r="K20" s="80">
        <v>0.5</v>
      </c>
      <c r="L20" s="63">
        <v>1</v>
      </c>
      <c r="M20" s="80">
        <v>0.5</v>
      </c>
      <c r="N20" s="63"/>
      <c r="O20" s="63"/>
      <c r="P20" s="10"/>
    </row>
    <row r="21" spans="1:22" ht="18" customHeight="1" x14ac:dyDescent="0.25">
      <c r="A21" s="8">
        <v>2</v>
      </c>
      <c r="B21" s="59" t="s">
        <v>57</v>
      </c>
      <c r="C21" s="63">
        <v>90</v>
      </c>
      <c r="D21" s="63">
        <v>70</v>
      </c>
      <c r="E21" s="63">
        <v>70</v>
      </c>
      <c r="F21" s="63">
        <v>1</v>
      </c>
      <c r="G21" s="63">
        <v>70</v>
      </c>
      <c r="H21" s="63" t="s">
        <v>64</v>
      </c>
      <c r="I21" s="80">
        <v>1</v>
      </c>
      <c r="J21" s="63">
        <v>15</v>
      </c>
      <c r="K21" s="81">
        <v>0.214</v>
      </c>
      <c r="L21" s="63">
        <v>55</v>
      </c>
      <c r="M21" s="63" t="s">
        <v>65</v>
      </c>
      <c r="N21" s="63"/>
      <c r="O21" s="63"/>
      <c r="P21" s="10"/>
    </row>
    <row r="22" spans="1:22" ht="18" customHeight="1" x14ac:dyDescent="0.25">
      <c r="A22" s="8">
        <v>3</v>
      </c>
      <c r="B22" s="59" t="s">
        <v>66</v>
      </c>
      <c r="C22" s="63">
        <v>120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10"/>
    </row>
    <row r="23" spans="1:22" ht="18" customHeight="1" x14ac:dyDescent="0.25">
      <c r="A23" s="6" t="s">
        <v>67</v>
      </c>
      <c r="B23" s="60" t="s">
        <v>68</v>
      </c>
      <c r="C23" s="67">
        <v>492</v>
      </c>
      <c r="D23" s="67">
        <v>238</v>
      </c>
      <c r="E23" s="67">
        <v>108</v>
      </c>
      <c r="F23" s="67">
        <v>2</v>
      </c>
      <c r="G23" s="67">
        <v>108</v>
      </c>
      <c r="H23" s="63"/>
      <c r="I23" s="63"/>
      <c r="J23" s="63"/>
      <c r="K23" s="63"/>
      <c r="L23" s="63"/>
      <c r="M23" s="63"/>
      <c r="N23" s="63"/>
      <c r="O23" s="63"/>
      <c r="P23" s="10"/>
      <c r="R23" s="86"/>
      <c r="S23" s="86"/>
      <c r="T23" s="86"/>
      <c r="U23" s="86"/>
      <c r="V23" s="86"/>
    </row>
    <row r="24" spans="1:22" ht="18" customHeight="1" x14ac:dyDescent="0.25">
      <c r="A24" s="8">
        <v>1</v>
      </c>
      <c r="B24" s="59" t="s">
        <v>56</v>
      </c>
      <c r="C24" s="63">
        <v>5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10"/>
      <c r="R24" s="86"/>
      <c r="S24" s="86"/>
      <c r="T24" s="86"/>
      <c r="U24" s="86"/>
      <c r="V24" s="86"/>
    </row>
    <row r="25" spans="1:22" ht="18" customHeight="1" x14ac:dyDescent="0.25">
      <c r="A25" s="8">
        <v>2</v>
      </c>
      <c r="B25" s="59" t="s">
        <v>57</v>
      </c>
      <c r="C25" s="63">
        <v>43</v>
      </c>
      <c r="D25" s="63">
        <v>35</v>
      </c>
      <c r="E25" s="63">
        <v>5</v>
      </c>
      <c r="F25" s="63">
        <v>1</v>
      </c>
      <c r="G25" s="63">
        <v>5</v>
      </c>
      <c r="H25" s="63"/>
      <c r="I25" s="63"/>
      <c r="J25" s="63"/>
      <c r="K25" s="63"/>
      <c r="L25" s="63"/>
      <c r="M25" s="63"/>
      <c r="N25" s="63"/>
      <c r="O25" s="63"/>
      <c r="P25" s="10"/>
      <c r="R25" s="86"/>
      <c r="S25" s="86"/>
      <c r="T25" s="86"/>
      <c r="U25" s="86"/>
      <c r="V25" s="86"/>
    </row>
    <row r="26" spans="1:22" ht="18" customHeight="1" x14ac:dyDescent="0.25">
      <c r="A26" s="8">
        <v>3</v>
      </c>
      <c r="B26" s="59" t="s">
        <v>66</v>
      </c>
      <c r="C26" s="63">
        <v>444</v>
      </c>
      <c r="D26" s="63">
        <v>203</v>
      </c>
      <c r="E26" s="63">
        <v>103</v>
      </c>
      <c r="F26" s="63">
        <v>1</v>
      </c>
      <c r="G26" s="63">
        <v>103</v>
      </c>
      <c r="H26" s="63" t="s">
        <v>69</v>
      </c>
      <c r="I26" s="80">
        <v>1</v>
      </c>
      <c r="J26" s="63">
        <v>23</v>
      </c>
      <c r="K26" s="63" t="s">
        <v>70</v>
      </c>
      <c r="L26" s="63">
        <v>78</v>
      </c>
      <c r="M26" s="81">
        <v>0.75729999999999997</v>
      </c>
      <c r="N26" s="63">
        <v>2</v>
      </c>
      <c r="O26" s="81">
        <v>1.9400000000000001E-2</v>
      </c>
      <c r="P26" s="12"/>
      <c r="R26" s="85"/>
      <c r="S26" s="85"/>
      <c r="T26" s="85"/>
      <c r="U26" s="85"/>
      <c r="V26" s="85"/>
    </row>
    <row r="27" spans="1:22" ht="18" customHeight="1" x14ac:dyDescent="0.25">
      <c r="A27" s="6">
        <v>1</v>
      </c>
      <c r="B27" s="13" t="s">
        <v>194</v>
      </c>
      <c r="C27" s="67">
        <v>457</v>
      </c>
      <c r="D27" s="67">
        <v>288</v>
      </c>
      <c r="E27" s="67">
        <v>161</v>
      </c>
      <c r="F27" s="67">
        <v>6</v>
      </c>
      <c r="G27" s="67">
        <v>165</v>
      </c>
      <c r="H27" s="83">
        <v>0.63</v>
      </c>
      <c r="I27" s="83">
        <v>1</v>
      </c>
      <c r="J27" s="67">
        <v>8</v>
      </c>
      <c r="K27" s="67"/>
      <c r="L27" s="67">
        <v>137</v>
      </c>
      <c r="M27" s="67"/>
      <c r="N27" s="67">
        <v>22</v>
      </c>
      <c r="O27" s="67"/>
      <c r="P27" s="15"/>
    </row>
    <row r="28" spans="1:22" ht="18" customHeight="1" x14ac:dyDescent="0.25">
      <c r="A28" s="68" t="s">
        <v>72</v>
      </c>
      <c r="B28" s="62" t="s">
        <v>56</v>
      </c>
      <c r="C28" s="63">
        <v>5</v>
      </c>
      <c r="D28" s="63">
        <v>3</v>
      </c>
      <c r="E28" s="63">
        <v>2</v>
      </c>
      <c r="F28" s="63">
        <v>1</v>
      </c>
      <c r="G28" s="63">
        <v>2</v>
      </c>
      <c r="H28" s="80">
        <v>0.75</v>
      </c>
      <c r="I28" s="80">
        <v>1</v>
      </c>
      <c r="J28" s="63"/>
      <c r="K28" s="63"/>
      <c r="L28" s="63">
        <v>2</v>
      </c>
      <c r="M28" s="80">
        <v>1</v>
      </c>
      <c r="N28" s="63"/>
      <c r="O28" s="63"/>
      <c r="P28" s="12"/>
    </row>
    <row r="29" spans="1:22" ht="18" customHeight="1" x14ac:dyDescent="0.25">
      <c r="A29" s="68" t="s">
        <v>72</v>
      </c>
      <c r="B29" s="62" t="s">
        <v>57</v>
      </c>
      <c r="C29" s="63">
        <v>32</v>
      </c>
      <c r="D29" s="63">
        <v>15</v>
      </c>
      <c r="E29" s="63">
        <v>9</v>
      </c>
      <c r="F29" s="63">
        <v>2</v>
      </c>
      <c r="G29" s="63">
        <v>13</v>
      </c>
      <c r="H29" s="80">
        <v>0.46</v>
      </c>
      <c r="I29" s="80">
        <v>1</v>
      </c>
      <c r="J29" s="63">
        <v>3</v>
      </c>
      <c r="K29" s="81">
        <v>0.23699999999999999</v>
      </c>
      <c r="L29" s="63">
        <v>10</v>
      </c>
      <c r="M29" s="81">
        <v>0.76300000000000001</v>
      </c>
      <c r="N29" s="63"/>
      <c r="O29" s="63"/>
      <c r="P29" s="12"/>
    </row>
    <row r="30" spans="1:22" ht="18" customHeight="1" x14ac:dyDescent="0.25">
      <c r="A30" s="68" t="s">
        <v>72</v>
      </c>
      <c r="B30" s="62" t="s">
        <v>58</v>
      </c>
      <c r="C30" s="63">
        <v>420</v>
      </c>
      <c r="D30" s="63">
        <v>270</v>
      </c>
      <c r="E30" s="63">
        <v>150</v>
      </c>
      <c r="F30" s="63">
        <v>3</v>
      </c>
      <c r="G30" s="63">
        <v>150</v>
      </c>
      <c r="H30" s="80">
        <v>0.64</v>
      </c>
      <c r="I30" s="63"/>
      <c r="J30" s="63">
        <v>5</v>
      </c>
      <c r="K30" s="81">
        <v>3.3000000000000002E-2</v>
      </c>
      <c r="L30" s="63">
        <v>125</v>
      </c>
      <c r="M30" s="80">
        <v>0.83</v>
      </c>
      <c r="N30" s="63">
        <v>22</v>
      </c>
      <c r="O30" s="80">
        <v>0.13</v>
      </c>
      <c r="P30" s="12"/>
    </row>
    <row r="31" spans="1:22" ht="18" customHeight="1" x14ac:dyDescent="0.25">
      <c r="A31" s="69">
        <v>2</v>
      </c>
      <c r="B31" s="66" t="s">
        <v>138</v>
      </c>
      <c r="C31" s="67">
        <v>1453</v>
      </c>
      <c r="D31" s="67">
        <v>875</v>
      </c>
      <c r="E31" s="67">
        <v>504</v>
      </c>
      <c r="F31" s="67">
        <v>14</v>
      </c>
      <c r="G31" s="67">
        <v>337</v>
      </c>
      <c r="H31" s="83">
        <v>0.6</v>
      </c>
      <c r="I31" s="83">
        <v>1</v>
      </c>
      <c r="J31" s="67">
        <v>29</v>
      </c>
      <c r="K31" s="67" t="s">
        <v>197</v>
      </c>
      <c r="L31" s="67">
        <v>132</v>
      </c>
      <c r="M31" s="83">
        <v>0.39</v>
      </c>
      <c r="N31" s="67">
        <v>175</v>
      </c>
      <c r="O31" s="83">
        <v>0.52</v>
      </c>
      <c r="P31" s="15"/>
      <c r="Q31" s="86"/>
      <c r="R31" s="86"/>
      <c r="S31" s="86"/>
      <c r="T31" s="86"/>
      <c r="U31" s="86"/>
      <c r="V31" s="85"/>
    </row>
    <row r="32" spans="1:22" ht="18" customHeight="1" x14ac:dyDescent="0.25">
      <c r="A32" s="68" t="s">
        <v>72</v>
      </c>
      <c r="B32" s="62" t="s">
        <v>56</v>
      </c>
      <c r="C32" s="63">
        <v>6</v>
      </c>
      <c r="D32" s="63">
        <v>4</v>
      </c>
      <c r="E32" s="63">
        <v>2</v>
      </c>
      <c r="F32" s="63">
        <v>1</v>
      </c>
      <c r="G32" s="63">
        <v>2</v>
      </c>
      <c r="H32" s="80">
        <v>0.66600000000000004</v>
      </c>
      <c r="I32" s="80">
        <v>1</v>
      </c>
      <c r="J32" s="63">
        <v>1</v>
      </c>
      <c r="K32" s="80">
        <v>1</v>
      </c>
      <c r="L32" s="63"/>
      <c r="M32" s="63"/>
      <c r="N32" s="63"/>
      <c r="O32" s="63"/>
      <c r="P32" s="12"/>
      <c r="Q32" s="86"/>
      <c r="R32" s="86"/>
      <c r="S32" s="86"/>
      <c r="T32" s="86"/>
      <c r="U32" s="86"/>
      <c r="V32" s="85"/>
    </row>
    <row r="33" spans="1:22" ht="18" customHeight="1" x14ac:dyDescent="0.25">
      <c r="A33" s="68" t="s">
        <v>72</v>
      </c>
      <c r="B33" s="62" t="s">
        <v>57</v>
      </c>
      <c r="C33" s="63">
        <v>75</v>
      </c>
      <c r="D33" s="63">
        <v>35</v>
      </c>
      <c r="E33" s="63">
        <v>15</v>
      </c>
      <c r="F33" s="63">
        <v>2</v>
      </c>
      <c r="G33" s="63">
        <v>15</v>
      </c>
      <c r="H33" s="80">
        <v>0.46600000000000003</v>
      </c>
      <c r="I33" s="80">
        <v>1</v>
      </c>
      <c r="J33" s="63">
        <v>3</v>
      </c>
      <c r="K33" s="80">
        <v>0.2</v>
      </c>
      <c r="L33" s="63">
        <v>12</v>
      </c>
      <c r="M33" s="80">
        <v>0.8</v>
      </c>
      <c r="N33" s="63"/>
      <c r="O33" s="63"/>
      <c r="P33" s="12"/>
      <c r="Q33" s="86"/>
      <c r="R33" s="86"/>
      <c r="S33" s="86"/>
      <c r="T33" s="86"/>
      <c r="U33" s="86"/>
      <c r="V33" s="85"/>
    </row>
    <row r="34" spans="1:22" ht="18" customHeight="1" x14ac:dyDescent="0.25">
      <c r="A34" s="68" t="s">
        <v>72</v>
      </c>
      <c r="B34" s="62" t="s">
        <v>58</v>
      </c>
      <c r="C34" s="63">
        <v>1372</v>
      </c>
      <c r="D34" s="63">
        <v>836</v>
      </c>
      <c r="E34" s="63">
        <v>487</v>
      </c>
      <c r="F34" s="63">
        <v>11</v>
      </c>
      <c r="G34" s="63">
        <v>320</v>
      </c>
      <c r="H34" s="81">
        <v>0.61</v>
      </c>
      <c r="I34" s="80">
        <v>1</v>
      </c>
      <c r="J34" s="63">
        <v>25</v>
      </c>
      <c r="K34" s="81">
        <v>7.8E-2</v>
      </c>
      <c r="L34" s="63">
        <v>120</v>
      </c>
      <c r="M34" s="81">
        <v>0.375</v>
      </c>
      <c r="N34" s="63">
        <v>175</v>
      </c>
      <c r="O34" s="80">
        <v>0.54</v>
      </c>
      <c r="P34" s="12"/>
    </row>
    <row r="35" spans="1:22" ht="18" customHeight="1" x14ac:dyDescent="0.25">
      <c r="A35" s="6">
        <v>3</v>
      </c>
      <c r="B35" s="13" t="s">
        <v>195</v>
      </c>
      <c r="C35" s="67">
        <v>1440</v>
      </c>
      <c r="D35" s="67">
        <v>977</v>
      </c>
      <c r="E35" s="67">
        <v>264</v>
      </c>
      <c r="F35" s="67">
        <v>10</v>
      </c>
      <c r="G35" s="67">
        <v>261</v>
      </c>
      <c r="H35" s="83">
        <v>0.69</v>
      </c>
      <c r="I35" s="83">
        <v>1</v>
      </c>
      <c r="J35" s="67">
        <v>49</v>
      </c>
      <c r="K35" s="83">
        <v>0.19</v>
      </c>
      <c r="L35" s="67">
        <v>127</v>
      </c>
      <c r="M35" s="83">
        <v>0.49</v>
      </c>
      <c r="N35" s="67">
        <v>85</v>
      </c>
      <c r="O35" s="83">
        <v>0.12</v>
      </c>
      <c r="P35" s="12"/>
    </row>
    <row r="36" spans="1:22" ht="18" customHeight="1" x14ac:dyDescent="0.25">
      <c r="A36" s="68" t="s">
        <v>72</v>
      </c>
      <c r="B36" s="16" t="s">
        <v>56</v>
      </c>
      <c r="C36" s="63">
        <v>10</v>
      </c>
      <c r="D36" s="63">
        <v>5</v>
      </c>
      <c r="E36" s="63">
        <v>1</v>
      </c>
      <c r="F36" s="63">
        <v>1</v>
      </c>
      <c r="G36" s="63">
        <v>1</v>
      </c>
      <c r="H36" s="80">
        <v>0.5</v>
      </c>
      <c r="I36" s="80">
        <v>1</v>
      </c>
      <c r="J36" s="63">
        <v>1</v>
      </c>
      <c r="K36" s="80">
        <v>1</v>
      </c>
      <c r="L36" s="63"/>
      <c r="M36" s="63"/>
      <c r="N36" s="63"/>
      <c r="O36" s="63"/>
      <c r="P36" s="10"/>
    </row>
    <row r="37" spans="1:22" ht="18" customHeight="1" x14ac:dyDescent="0.25">
      <c r="A37" s="68" t="s">
        <v>72</v>
      </c>
      <c r="B37" s="62" t="s">
        <v>57</v>
      </c>
      <c r="C37" s="63">
        <v>30</v>
      </c>
      <c r="D37" s="63">
        <v>19</v>
      </c>
      <c r="E37" s="63">
        <v>13</v>
      </c>
      <c r="F37" s="63">
        <v>2</v>
      </c>
      <c r="G37" s="63">
        <v>10</v>
      </c>
      <c r="H37" s="80">
        <v>0.63</v>
      </c>
      <c r="I37" s="80">
        <v>1</v>
      </c>
      <c r="J37" s="63">
        <v>3</v>
      </c>
      <c r="K37" s="80">
        <v>0.3</v>
      </c>
      <c r="L37" s="63">
        <v>7</v>
      </c>
      <c r="M37" s="80">
        <v>0.7</v>
      </c>
      <c r="N37" s="63"/>
      <c r="O37" s="63"/>
      <c r="P37" s="10"/>
      <c r="R37" s="86"/>
      <c r="S37" s="86"/>
      <c r="T37" s="86"/>
      <c r="U37" s="86"/>
      <c r="V37" s="86"/>
    </row>
    <row r="38" spans="1:22" ht="18" customHeight="1" x14ac:dyDescent="0.25">
      <c r="A38" s="68" t="s">
        <v>72</v>
      </c>
      <c r="B38" s="62" t="s">
        <v>58</v>
      </c>
      <c r="C38" s="63">
        <v>1400</v>
      </c>
      <c r="D38" s="63">
        <v>953</v>
      </c>
      <c r="E38" s="63">
        <v>250</v>
      </c>
      <c r="F38" s="63">
        <v>7</v>
      </c>
      <c r="G38" s="63">
        <v>250</v>
      </c>
      <c r="H38" s="80">
        <v>0.68</v>
      </c>
      <c r="I38" s="80">
        <v>1</v>
      </c>
      <c r="J38" s="63">
        <v>45</v>
      </c>
      <c r="K38" s="80">
        <v>0.18</v>
      </c>
      <c r="L38" s="63">
        <v>120</v>
      </c>
      <c r="M38" s="80">
        <v>0.48</v>
      </c>
      <c r="N38" s="63">
        <v>85</v>
      </c>
      <c r="O38" s="80">
        <v>0.34</v>
      </c>
      <c r="P38" s="10"/>
      <c r="R38" s="86"/>
      <c r="S38" s="86"/>
      <c r="T38" s="86"/>
      <c r="U38" s="86"/>
      <c r="V38" s="86"/>
    </row>
    <row r="39" spans="1:22" ht="18" customHeight="1" x14ac:dyDescent="0.25">
      <c r="A39" s="6">
        <v>4</v>
      </c>
      <c r="B39" s="66" t="s">
        <v>196</v>
      </c>
      <c r="C39" s="67">
        <v>1028</v>
      </c>
      <c r="D39" s="67">
        <v>570</v>
      </c>
      <c r="E39" s="67">
        <v>364</v>
      </c>
      <c r="F39" s="67">
        <v>8</v>
      </c>
      <c r="G39" s="67">
        <v>364</v>
      </c>
      <c r="H39" s="83">
        <v>0.55000000000000004</v>
      </c>
      <c r="I39" s="83">
        <v>1</v>
      </c>
      <c r="J39" s="67">
        <v>49</v>
      </c>
      <c r="K39" s="83">
        <v>0.13</v>
      </c>
      <c r="L39" s="67">
        <v>211</v>
      </c>
      <c r="M39" s="83">
        <v>0.57999999999999996</v>
      </c>
      <c r="N39" s="67">
        <v>105</v>
      </c>
      <c r="O39" s="83">
        <v>0.28999999999999998</v>
      </c>
      <c r="P39" s="10"/>
      <c r="R39" s="86"/>
      <c r="S39" s="86"/>
      <c r="T39" s="86"/>
      <c r="U39" s="86"/>
      <c r="V39" s="86"/>
    </row>
    <row r="40" spans="1:22" ht="18" customHeight="1" x14ac:dyDescent="0.25">
      <c r="A40" s="68" t="s">
        <v>72</v>
      </c>
      <c r="B40" s="62" t="s">
        <v>56</v>
      </c>
      <c r="C40" s="63">
        <v>3</v>
      </c>
      <c r="D40" s="63">
        <v>2</v>
      </c>
      <c r="E40" s="63">
        <v>2</v>
      </c>
      <c r="F40" s="63">
        <v>1</v>
      </c>
      <c r="G40" s="63">
        <v>2</v>
      </c>
      <c r="H40" s="80">
        <v>0.66</v>
      </c>
      <c r="I40" s="80">
        <v>1</v>
      </c>
      <c r="J40" s="63">
        <v>1</v>
      </c>
      <c r="K40" s="80">
        <v>0.5</v>
      </c>
      <c r="L40" s="63">
        <v>1</v>
      </c>
      <c r="M40" s="80">
        <v>0.5</v>
      </c>
      <c r="N40" s="63"/>
      <c r="O40" s="63"/>
      <c r="P40" s="10"/>
    </row>
    <row r="41" spans="1:22" ht="18" customHeight="1" x14ac:dyDescent="0.25">
      <c r="A41" s="68" t="s">
        <v>72</v>
      </c>
      <c r="B41" s="62" t="s">
        <v>57</v>
      </c>
      <c r="C41" s="63">
        <v>61</v>
      </c>
      <c r="D41" s="63">
        <v>33</v>
      </c>
      <c r="E41" s="63">
        <v>12</v>
      </c>
      <c r="F41" s="63">
        <v>2</v>
      </c>
      <c r="G41" s="63">
        <v>12</v>
      </c>
      <c r="H41" s="80">
        <v>0.54</v>
      </c>
      <c r="I41" s="80">
        <v>1</v>
      </c>
      <c r="J41" s="63">
        <v>3</v>
      </c>
      <c r="K41" s="80">
        <v>0.23</v>
      </c>
      <c r="L41" s="63">
        <v>10</v>
      </c>
      <c r="M41" s="80">
        <v>0.77</v>
      </c>
      <c r="N41" s="63"/>
      <c r="O41" s="63"/>
      <c r="P41" s="10"/>
    </row>
    <row r="42" spans="1:22" ht="18" customHeight="1" x14ac:dyDescent="0.25">
      <c r="A42" s="68" t="s">
        <v>72</v>
      </c>
      <c r="B42" s="62" t="s">
        <v>58</v>
      </c>
      <c r="C42" s="63">
        <v>964</v>
      </c>
      <c r="D42" s="63">
        <v>535</v>
      </c>
      <c r="E42" s="63">
        <v>350</v>
      </c>
      <c r="F42" s="63">
        <v>5</v>
      </c>
      <c r="G42" s="63">
        <v>350</v>
      </c>
      <c r="H42" s="80">
        <v>0.55400000000000005</v>
      </c>
      <c r="I42" s="80">
        <v>1</v>
      </c>
      <c r="J42" s="63">
        <v>45</v>
      </c>
      <c r="K42" s="80">
        <v>0.12</v>
      </c>
      <c r="L42" s="63">
        <v>200</v>
      </c>
      <c r="M42" s="80">
        <v>0.56999999999999995</v>
      </c>
      <c r="N42" s="63">
        <v>105</v>
      </c>
      <c r="O42" s="80">
        <v>0.3</v>
      </c>
      <c r="P42" s="10"/>
    </row>
    <row r="43" spans="1:22" ht="18" customHeight="1" x14ac:dyDescent="0.25">
      <c r="A43" s="6">
        <v>5</v>
      </c>
      <c r="B43" s="66" t="s">
        <v>202</v>
      </c>
      <c r="C43" s="67">
        <v>1941</v>
      </c>
      <c r="D43" s="67">
        <v>416</v>
      </c>
      <c r="E43" s="67">
        <v>361</v>
      </c>
      <c r="F43" s="67">
        <v>9</v>
      </c>
      <c r="G43" s="67">
        <v>361</v>
      </c>
      <c r="H43" s="83">
        <v>0.21</v>
      </c>
      <c r="I43" s="83">
        <v>1</v>
      </c>
      <c r="J43" s="67">
        <v>50</v>
      </c>
      <c r="K43" s="83">
        <v>0.14000000000000001</v>
      </c>
      <c r="L43" s="67">
        <v>130</v>
      </c>
      <c r="M43" s="83">
        <v>0.36</v>
      </c>
      <c r="N43" s="67">
        <v>85</v>
      </c>
      <c r="O43" s="80">
        <v>0.24</v>
      </c>
      <c r="P43" s="12"/>
    </row>
    <row r="44" spans="1:22" ht="18" customHeight="1" x14ac:dyDescent="0.25">
      <c r="A44" s="68" t="s">
        <v>72</v>
      </c>
      <c r="B44" s="62" t="s">
        <v>56</v>
      </c>
      <c r="C44" s="63">
        <v>7</v>
      </c>
      <c r="D44" s="63">
        <v>4</v>
      </c>
      <c r="E44" s="63">
        <v>4</v>
      </c>
      <c r="F44" s="63">
        <v>2</v>
      </c>
      <c r="G44" s="63">
        <v>4</v>
      </c>
      <c r="H44" s="80">
        <v>0.56999999999999995</v>
      </c>
      <c r="I44" s="80">
        <v>1</v>
      </c>
      <c r="J44" s="63">
        <v>2</v>
      </c>
      <c r="K44" s="81">
        <v>0.66600000000000004</v>
      </c>
      <c r="L44" s="63">
        <v>1</v>
      </c>
      <c r="M44" s="81">
        <v>0.33400000000000002</v>
      </c>
      <c r="N44" s="63"/>
      <c r="O44" s="63"/>
      <c r="P44" s="10"/>
    </row>
    <row r="45" spans="1:22" ht="18" customHeight="1" x14ac:dyDescent="0.25">
      <c r="A45" s="68" t="s">
        <v>72</v>
      </c>
      <c r="B45" s="62" t="s">
        <v>57</v>
      </c>
      <c r="C45" s="63">
        <v>42</v>
      </c>
      <c r="D45" s="63">
        <v>12</v>
      </c>
      <c r="E45" s="63">
        <v>12</v>
      </c>
      <c r="F45" s="63">
        <v>2</v>
      </c>
      <c r="G45" s="63">
        <v>12</v>
      </c>
      <c r="H45" s="80">
        <v>0.28499999999999998</v>
      </c>
      <c r="I45" s="80">
        <v>1</v>
      </c>
      <c r="J45" s="63">
        <v>3</v>
      </c>
      <c r="K45" s="80">
        <v>0.25</v>
      </c>
      <c r="L45" s="63">
        <v>9</v>
      </c>
      <c r="M45" s="80">
        <v>0.75</v>
      </c>
      <c r="N45" s="63"/>
      <c r="O45" s="63"/>
      <c r="P45" s="10"/>
    </row>
    <row r="46" spans="1:22" ht="18" customHeight="1" x14ac:dyDescent="0.25">
      <c r="A46" s="68" t="s">
        <v>72</v>
      </c>
      <c r="B46" s="62" t="s">
        <v>58</v>
      </c>
      <c r="C46" s="63">
        <v>1892</v>
      </c>
      <c r="D46" s="63">
        <v>400</v>
      </c>
      <c r="E46" s="63">
        <v>345</v>
      </c>
      <c r="F46" s="63">
        <v>5</v>
      </c>
      <c r="G46" s="63">
        <v>345</v>
      </c>
      <c r="H46" s="80">
        <v>0.21199999999999999</v>
      </c>
      <c r="I46" s="80">
        <v>1</v>
      </c>
      <c r="J46" s="63">
        <v>45</v>
      </c>
      <c r="K46" s="80">
        <v>0.18</v>
      </c>
      <c r="L46" s="63">
        <v>120</v>
      </c>
      <c r="M46" s="80">
        <v>0.48</v>
      </c>
      <c r="N46" s="63">
        <v>85</v>
      </c>
      <c r="O46" s="80">
        <v>0.34</v>
      </c>
      <c r="P46" s="10"/>
    </row>
    <row r="47" spans="1:22" ht="18" customHeight="1" x14ac:dyDescent="0.25">
      <c r="A47" s="6">
        <v>6</v>
      </c>
      <c r="B47" s="13" t="s">
        <v>203</v>
      </c>
      <c r="C47" s="67">
        <v>1226</v>
      </c>
      <c r="D47" s="67">
        <v>453</v>
      </c>
      <c r="E47" s="67">
        <v>442</v>
      </c>
      <c r="F47" s="67">
        <v>8</v>
      </c>
      <c r="G47" s="67">
        <v>130</v>
      </c>
      <c r="H47" s="83">
        <v>0.37</v>
      </c>
      <c r="I47" s="83">
        <v>1</v>
      </c>
      <c r="J47" s="67">
        <v>22</v>
      </c>
      <c r="K47" s="83">
        <v>0.17</v>
      </c>
      <c r="L47" s="67">
        <v>81</v>
      </c>
      <c r="M47" s="83">
        <v>0.62</v>
      </c>
      <c r="N47" s="67">
        <v>27</v>
      </c>
      <c r="O47" s="80">
        <v>0.21</v>
      </c>
      <c r="P47" s="10"/>
    </row>
    <row r="48" spans="1:22" ht="18" customHeight="1" x14ac:dyDescent="0.25">
      <c r="A48" s="68" t="s">
        <v>72</v>
      </c>
      <c r="B48" s="16" t="s">
        <v>56</v>
      </c>
      <c r="C48" s="63">
        <v>5</v>
      </c>
      <c r="D48" s="63">
        <v>4</v>
      </c>
      <c r="E48" s="63">
        <v>2</v>
      </c>
      <c r="F48" s="63">
        <v>4</v>
      </c>
      <c r="G48" s="63">
        <v>5</v>
      </c>
      <c r="H48" s="80">
        <v>0.8</v>
      </c>
      <c r="I48" s="80">
        <v>1</v>
      </c>
      <c r="J48" s="63">
        <v>3</v>
      </c>
      <c r="K48" s="80">
        <v>0.6</v>
      </c>
      <c r="L48" s="63">
        <v>2</v>
      </c>
      <c r="M48" s="80">
        <v>0.4</v>
      </c>
      <c r="N48" s="63"/>
      <c r="O48" s="63"/>
      <c r="P48" s="10"/>
    </row>
    <row r="49" spans="1:16" ht="18" customHeight="1" x14ac:dyDescent="0.25">
      <c r="A49" s="68" t="s">
        <v>72</v>
      </c>
      <c r="B49" s="16" t="s">
        <v>57</v>
      </c>
      <c r="C49" s="63">
        <v>63</v>
      </c>
      <c r="D49" s="63">
        <v>28</v>
      </c>
      <c r="E49" s="63">
        <v>19</v>
      </c>
      <c r="F49" s="63">
        <v>2</v>
      </c>
      <c r="G49" s="63">
        <v>15</v>
      </c>
      <c r="H49" s="80">
        <v>0.44600000000000001</v>
      </c>
      <c r="I49" s="80">
        <v>1</v>
      </c>
      <c r="J49" s="63">
        <v>4</v>
      </c>
      <c r="K49" s="80">
        <v>0.26</v>
      </c>
      <c r="L49" s="63">
        <v>11</v>
      </c>
      <c r="M49" s="80">
        <v>0.74</v>
      </c>
      <c r="N49" s="63"/>
      <c r="O49" s="63"/>
      <c r="P49" s="10"/>
    </row>
    <row r="50" spans="1:16" ht="18" customHeight="1" x14ac:dyDescent="0.25">
      <c r="A50" s="68" t="s">
        <v>72</v>
      </c>
      <c r="B50" s="16" t="s">
        <v>58</v>
      </c>
      <c r="C50" s="63">
        <v>1058</v>
      </c>
      <c r="D50" s="63">
        <v>421</v>
      </c>
      <c r="E50" s="63">
        <v>421</v>
      </c>
      <c r="F50" s="63">
        <v>2</v>
      </c>
      <c r="G50" s="63">
        <v>110</v>
      </c>
      <c r="H50" s="80">
        <v>0.39</v>
      </c>
      <c r="I50" s="80">
        <v>1</v>
      </c>
      <c r="J50" s="63">
        <v>15</v>
      </c>
      <c r="K50" s="80">
        <v>0.13</v>
      </c>
      <c r="L50" s="63">
        <v>68</v>
      </c>
      <c r="M50" s="80">
        <v>0.61</v>
      </c>
      <c r="N50" s="63">
        <v>27</v>
      </c>
      <c r="O50" s="80">
        <v>0.24</v>
      </c>
      <c r="P50" s="10"/>
    </row>
    <row r="51" spans="1:16" ht="18" customHeight="1" x14ac:dyDescent="0.25">
      <c r="A51" s="6">
        <v>7</v>
      </c>
      <c r="B51" s="13" t="s">
        <v>93</v>
      </c>
      <c r="C51" s="67">
        <v>649</v>
      </c>
      <c r="D51" s="67">
        <v>279</v>
      </c>
      <c r="E51" s="67">
        <v>234</v>
      </c>
      <c r="F51" s="67">
        <v>7</v>
      </c>
      <c r="G51" s="67">
        <v>234</v>
      </c>
      <c r="H51" s="83">
        <v>0.43</v>
      </c>
      <c r="I51" s="83">
        <v>1</v>
      </c>
      <c r="J51" s="67">
        <v>20</v>
      </c>
      <c r="K51" s="83">
        <v>0.08</v>
      </c>
      <c r="L51" s="67">
        <v>154</v>
      </c>
      <c r="M51" s="83">
        <v>0.66</v>
      </c>
      <c r="N51" s="67">
        <v>60</v>
      </c>
      <c r="O51" s="83">
        <v>0.26</v>
      </c>
      <c r="P51" s="10"/>
    </row>
    <row r="52" spans="1:16" ht="18" customHeight="1" x14ac:dyDescent="0.25">
      <c r="A52" s="68" t="s">
        <v>72</v>
      </c>
      <c r="B52" s="16" t="s">
        <v>56</v>
      </c>
      <c r="C52" s="63">
        <v>4</v>
      </c>
      <c r="D52" s="63">
        <v>2</v>
      </c>
      <c r="E52" s="63">
        <v>2</v>
      </c>
      <c r="F52" s="63">
        <v>2</v>
      </c>
      <c r="G52" s="63">
        <v>2</v>
      </c>
      <c r="H52" s="80">
        <v>0.5</v>
      </c>
      <c r="I52" s="80">
        <v>1</v>
      </c>
      <c r="J52" s="63">
        <v>1</v>
      </c>
      <c r="K52" s="80">
        <v>0.5</v>
      </c>
      <c r="L52" s="63">
        <v>1</v>
      </c>
      <c r="M52" s="80">
        <v>0.5</v>
      </c>
      <c r="N52" s="63"/>
      <c r="O52" s="63"/>
      <c r="P52" s="10"/>
    </row>
    <row r="53" spans="1:16" ht="18" customHeight="1" x14ac:dyDescent="0.25">
      <c r="A53" s="68" t="s">
        <v>72</v>
      </c>
      <c r="B53" s="16" t="s">
        <v>57</v>
      </c>
      <c r="C53" s="63">
        <v>25</v>
      </c>
      <c r="D53" s="63">
        <v>12</v>
      </c>
      <c r="E53" s="63">
        <v>12</v>
      </c>
      <c r="F53" s="63">
        <v>2</v>
      </c>
      <c r="G53" s="63">
        <v>12</v>
      </c>
      <c r="H53" s="80">
        <v>0.48</v>
      </c>
      <c r="I53" s="80">
        <v>1</v>
      </c>
      <c r="J53" s="63">
        <v>4</v>
      </c>
      <c r="K53" s="80">
        <v>0.33</v>
      </c>
      <c r="L53" s="63">
        <v>8</v>
      </c>
      <c r="M53" s="80">
        <v>0.67</v>
      </c>
      <c r="N53" s="63"/>
      <c r="O53" s="63"/>
      <c r="P53" s="10"/>
    </row>
    <row r="54" spans="1:16" ht="18" customHeight="1" x14ac:dyDescent="0.25">
      <c r="A54" s="68" t="s">
        <v>72</v>
      </c>
      <c r="B54" s="16" t="s">
        <v>58</v>
      </c>
      <c r="C54" s="63">
        <v>620</v>
      </c>
      <c r="D54" s="63">
        <v>265</v>
      </c>
      <c r="E54" s="63">
        <v>220</v>
      </c>
      <c r="F54" s="63">
        <v>3</v>
      </c>
      <c r="G54" s="63">
        <v>220</v>
      </c>
      <c r="H54" s="80">
        <v>0.42</v>
      </c>
      <c r="I54" s="80">
        <v>1</v>
      </c>
      <c r="J54" s="63">
        <v>15</v>
      </c>
      <c r="K54" s="81">
        <v>6.8000000000000005E-2</v>
      </c>
      <c r="L54" s="63">
        <v>145</v>
      </c>
      <c r="M54" s="80">
        <v>0.66</v>
      </c>
      <c r="N54" s="63">
        <v>60</v>
      </c>
      <c r="O54" s="80">
        <v>0.27</v>
      </c>
      <c r="P54" s="10"/>
    </row>
    <row r="55" spans="1:16" ht="18" customHeight="1" x14ac:dyDescent="0.25">
      <c r="A55" s="6">
        <v>8</v>
      </c>
      <c r="B55" s="66" t="s">
        <v>76</v>
      </c>
      <c r="C55" s="67">
        <v>649</v>
      </c>
      <c r="D55" s="67">
        <v>279</v>
      </c>
      <c r="E55" s="67">
        <v>234</v>
      </c>
      <c r="F55" s="67">
        <v>8</v>
      </c>
      <c r="G55" s="67">
        <v>229</v>
      </c>
      <c r="H55" s="83">
        <v>0.43</v>
      </c>
      <c r="I55" s="83">
        <v>1</v>
      </c>
      <c r="J55" s="67">
        <v>26</v>
      </c>
      <c r="K55" s="83">
        <v>0.11</v>
      </c>
      <c r="L55" s="67">
        <v>128</v>
      </c>
      <c r="M55" s="83">
        <v>0.56000000000000005</v>
      </c>
      <c r="N55" s="67">
        <v>75</v>
      </c>
      <c r="O55" s="83">
        <v>0.32</v>
      </c>
      <c r="P55" s="10"/>
    </row>
    <row r="56" spans="1:16" ht="18" customHeight="1" x14ac:dyDescent="0.25">
      <c r="A56" s="68" t="s">
        <v>72</v>
      </c>
      <c r="B56" s="62" t="s">
        <v>56</v>
      </c>
      <c r="C56" s="63">
        <v>4</v>
      </c>
      <c r="D56" s="63">
        <v>2</v>
      </c>
      <c r="E56" s="63">
        <v>2</v>
      </c>
      <c r="F56" s="63">
        <v>2</v>
      </c>
      <c r="G56" s="63">
        <v>3</v>
      </c>
      <c r="H56" s="80">
        <v>0.5</v>
      </c>
      <c r="I56" s="80">
        <v>1</v>
      </c>
      <c r="J56" s="63">
        <v>2</v>
      </c>
      <c r="K56" s="80">
        <v>0.66</v>
      </c>
      <c r="L56" s="63">
        <v>1</v>
      </c>
      <c r="M56" s="80">
        <v>0.34</v>
      </c>
      <c r="N56" s="63"/>
      <c r="O56" s="63"/>
      <c r="P56" s="10"/>
    </row>
    <row r="57" spans="1:16" ht="18" customHeight="1" x14ac:dyDescent="0.25">
      <c r="A57" s="68" t="s">
        <v>72</v>
      </c>
      <c r="B57" s="62" t="s">
        <v>57</v>
      </c>
      <c r="C57" s="63">
        <v>25</v>
      </c>
      <c r="D57" s="63">
        <v>12</v>
      </c>
      <c r="E57" s="63">
        <v>12</v>
      </c>
      <c r="F57" s="63">
        <v>2</v>
      </c>
      <c r="G57" s="63">
        <v>6</v>
      </c>
      <c r="H57" s="80">
        <v>0.48</v>
      </c>
      <c r="I57" s="80">
        <v>1</v>
      </c>
      <c r="J57" s="63">
        <v>4</v>
      </c>
      <c r="K57" s="80">
        <v>0.66</v>
      </c>
      <c r="L57" s="63">
        <v>2</v>
      </c>
      <c r="M57" s="80">
        <v>0.34</v>
      </c>
      <c r="N57" s="63"/>
      <c r="O57" s="63"/>
      <c r="P57" s="10"/>
    </row>
    <row r="58" spans="1:16" ht="18" customHeight="1" x14ac:dyDescent="0.25">
      <c r="A58" s="68" t="s">
        <v>72</v>
      </c>
      <c r="B58" s="62" t="s">
        <v>58</v>
      </c>
      <c r="C58" s="63">
        <v>620</v>
      </c>
      <c r="D58" s="63">
        <v>265</v>
      </c>
      <c r="E58" s="63">
        <v>220</v>
      </c>
      <c r="F58" s="63">
        <v>4</v>
      </c>
      <c r="G58" s="63">
        <v>220</v>
      </c>
      <c r="H58" s="80">
        <v>0.42</v>
      </c>
      <c r="I58" s="80">
        <v>1</v>
      </c>
      <c r="J58" s="63">
        <v>20</v>
      </c>
      <c r="K58" s="81">
        <v>6.2E-2</v>
      </c>
      <c r="L58" s="63">
        <v>125</v>
      </c>
      <c r="M58" s="80">
        <v>0.7</v>
      </c>
      <c r="N58" s="63">
        <v>75</v>
      </c>
      <c r="O58" s="80">
        <v>0.23</v>
      </c>
      <c r="P58" s="10"/>
    </row>
  </sheetData>
  <mergeCells count="23">
    <mergeCell ref="F1:M1"/>
    <mergeCell ref="A2:E2"/>
    <mergeCell ref="F2:M2"/>
    <mergeCell ref="A5:P5"/>
    <mergeCell ref="A6:P6"/>
    <mergeCell ref="B8:B10"/>
    <mergeCell ref="C8:C10"/>
    <mergeCell ref="D8:D10"/>
    <mergeCell ref="E8:E10"/>
    <mergeCell ref="A1:E1"/>
    <mergeCell ref="F8:G8"/>
    <mergeCell ref="A4:P4"/>
    <mergeCell ref="H8:I8"/>
    <mergeCell ref="J8:O8"/>
    <mergeCell ref="P8:P10"/>
    <mergeCell ref="F9:F10"/>
    <mergeCell ref="G9:G10"/>
    <mergeCell ref="H9:H10"/>
    <mergeCell ref="I9:I10"/>
    <mergeCell ref="J9:K9"/>
    <mergeCell ref="L9:M9"/>
    <mergeCell ref="N9:O9"/>
    <mergeCell ref="A8:A10"/>
  </mergeCells>
  <pageMargins left="0.62" right="0.17" top="0.3" bottom="0.17" header="0.17" footer="0.2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sqref="A1:XFD3"/>
    </sheetView>
  </sheetViews>
  <sheetFormatPr defaultRowHeight="15" x14ac:dyDescent="0.25"/>
  <cols>
    <col min="1" max="1" width="6.140625" customWidth="1"/>
    <col min="2" max="2" width="27.140625" customWidth="1"/>
    <col min="3" max="3" width="7.28515625" customWidth="1"/>
    <col min="4" max="4" width="7.5703125" customWidth="1"/>
    <col min="5" max="5" width="9.7109375" customWidth="1"/>
    <col min="6" max="6" width="10.5703125" customWidth="1"/>
    <col min="7" max="7" width="10.7109375" customWidth="1"/>
    <col min="8" max="8" width="8" customWidth="1"/>
    <col min="9" max="9" width="8.140625" customWidth="1"/>
  </cols>
  <sheetData>
    <row r="1" spans="1:19" s="135" customFormat="1" ht="16.5" x14ac:dyDescent="0.25">
      <c r="A1" s="133" t="s">
        <v>211</v>
      </c>
      <c r="B1" s="133"/>
      <c r="C1" s="133"/>
      <c r="D1" s="133"/>
      <c r="E1" s="133"/>
      <c r="F1" s="134" t="s">
        <v>209</v>
      </c>
      <c r="G1" s="134"/>
      <c r="H1" s="134"/>
      <c r="I1" s="134"/>
      <c r="J1" s="134"/>
      <c r="K1" s="134"/>
      <c r="L1" s="134"/>
      <c r="M1" s="134"/>
      <c r="N1" s="148"/>
      <c r="O1" s="148"/>
      <c r="P1" s="148"/>
      <c r="Q1" s="148"/>
      <c r="R1" s="148"/>
      <c r="S1" s="148"/>
    </row>
    <row r="2" spans="1:19" s="135" customFormat="1" ht="16.5" x14ac:dyDescent="0.25">
      <c r="A2" s="134" t="s">
        <v>208</v>
      </c>
      <c r="B2" s="134"/>
      <c r="C2" s="134"/>
      <c r="D2" s="134"/>
      <c r="E2" s="134"/>
      <c r="F2" s="134" t="s">
        <v>210</v>
      </c>
      <c r="G2" s="134"/>
      <c r="H2" s="134"/>
      <c r="I2" s="134"/>
      <c r="J2" s="134"/>
      <c r="K2" s="134"/>
      <c r="L2" s="134"/>
      <c r="M2" s="134"/>
      <c r="N2" s="148"/>
      <c r="O2" s="148"/>
      <c r="P2" s="148"/>
      <c r="Q2" s="148"/>
      <c r="R2" s="148"/>
      <c r="S2" s="148"/>
    </row>
    <row r="3" spans="1:19" s="135" customFormat="1" ht="16.5" x14ac:dyDescent="0.25"/>
    <row r="5" spans="1:19" ht="18.75" x14ac:dyDescent="0.25">
      <c r="A5" s="95" t="s">
        <v>121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9" ht="16.5" x14ac:dyDescent="0.25">
      <c r="A6" s="96" t="s">
        <v>78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9" ht="18.75" x14ac:dyDescent="0.25">
      <c r="A7" s="97" t="s">
        <v>215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9" ht="19.5" thickBot="1" x14ac:dyDescent="0.3">
      <c r="A8" s="1"/>
    </row>
    <row r="9" spans="1:19" ht="37.5" customHeight="1" thickTop="1" x14ac:dyDescent="0.25">
      <c r="A9" s="110" t="s">
        <v>2</v>
      </c>
      <c r="B9" s="106" t="s">
        <v>79</v>
      </c>
      <c r="C9" s="106" t="s">
        <v>80</v>
      </c>
      <c r="D9" s="106" t="s">
        <v>81</v>
      </c>
      <c r="E9" s="106"/>
      <c r="F9" s="106"/>
      <c r="G9" s="106"/>
      <c r="H9" s="106" t="s">
        <v>82</v>
      </c>
      <c r="I9" s="106" t="s">
        <v>83</v>
      </c>
      <c r="J9" s="106" t="s">
        <v>84</v>
      </c>
      <c r="K9" s="106" t="s">
        <v>85</v>
      </c>
      <c r="L9" s="106"/>
      <c r="M9" s="108" t="s">
        <v>42</v>
      </c>
    </row>
    <row r="10" spans="1:19" ht="56.25" x14ac:dyDescent="0.25">
      <c r="A10" s="111"/>
      <c r="B10" s="107"/>
      <c r="C10" s="107"/>
      <c r="D10" s="18" t="s">
        <v>86</v>
      </c>
      <c r="E10" s="18" t="s">
        <v>87</v>
      </c>
      <c r="F10" s="18" t="s">
        <v>88</v>
      </c>
      <c r="G10" s="18" t="s">
        <v>89</v>
      </c>
      <c r="H10" s="107"/>
      <c r="I10" s="107"/>
      <c r="J10" s="107"/>
      <c r="K10" s="18" t="s">
        <v>90</v>
      </c>
      <c r="L10" s="18" t="s">
        <v>39</v>
      </c>
      <c r="M10" s="109"/>
    </row>
    <row r="11" spans="1:19" ht="36.75" customHeight="1" x14ac:dyDescent="0.25">
      <c r="A11" s="19" t="s">
        <v>52</v>
      </c>
      <c r="B11" s="18" t="s">
        <v>91</v>
      </c>
      <c r="C11" s="18"/>
      <c r="D11" s="20">
        <v>52</v>
      </c>
      <c r="E11" s="20">
        <v>3</v>
      </c>
      <c r="F11" s="20">
        <v>22</v>
      </c>
      <c r="G11" s="20">
        <v>27</v>
      </c>
      <c r="H11" s="20"/>
      <c r="I11" s="20"/>
      <c r="J11" s="20"/>
      <c r="K11" s="20">
        <v>52</v>
      </c>
      <c r="L11" s="20">
        <v>52</v>
      </c>
      <c r="M11" s="21"/>
    </row>
    <row r="12" spans="1:19" ht="36.75" customHeight="1" x14ac:dyDescent="0.25">
      <c r="A12" s="22">
        <v>1</v>
      </c>
      <c r="B12" s="78" t="s">
        <v>194</v>
      </c>
      <c r="C12" s="89"/>
      <c r="D12" s="20">
        <v>8</v>
      </c>
      <c r="E12" s="20"/>
      <c r="F12" s="20">
        <v>4</v>
      </c>
      <c r="G12" s="20">
        <v>4</v>
      </c>
      <c r="H12" s="20"/>
      <c r="I12" s="20"/>
      <c r="J12" s="20"/>
      <c r="K12" s="20">
        <v>8</v>
      </c>
      <c r="L12" s="20">
        <v>8</v>
      </c>
      <c r="M12" s="88"/>
    </row>
    <row r="13" spans="1:19" ht="36.75" customHeight="1" x14ac:dyDescent="0.25">
      <c r="A13" s="22">
        <v>2</v>
      </c>
      <c r="B13" s="78" t="s">
        <v>138</v>
      </c>
      <c r="C13" s="89"/>
      <c r="D13" s="20">
        <v>7</v>
      </c>
      <c r="E13" s="20"/>
      <c r="F13" s="20">
        <v>3</v>
      </c>
      <c r="G13" s="20">
        <v>4</v>
      </c>
      <c r="H13" s="20"/>
      <c r="I13" s="20"/>
      <c r="J13" s="20"/>
      <c r="K13" s="20">
        <v>7</v>
      </c>
      <c r="L13" s="20">
        <v>7</v>
      </c>
      <c r="M13" s="88"/>
    </row>
    <row r="14" spans="1:19" ht="36.75" customHeight="1" x14ac:dyDescent="0.25">
      <c r="A14" s="22">
        <v>3</v>
      </c>
      <c r="B14" s="78" t="s">
        <v>204</v>
      </c>
      <c r="C14" s="89"/>
      <c r="D14" s="20">
        <v>10</v>
      </c>
      <c r="E14" s="20">
        <v>1</v>
      </c>
      <c r="F14" s="20">
        <v>3</v>
      </c>
      <c r="G14" s="20">
        <v>6</v>
      </c>
      <c r="H14" s="20"/>
      <c r="I14" s="20"/>
      <c r="J14" s="20"/>
      <c r="K14" s="20">
        <v>10</v>
      </c>
      <c r="L14" s="20">
        <v>10</v>
      </c>
      <c r="M14" s="88"/>
    </row>
    <row r="15" spans="1:19" ht="36.75" customHeight="1" x14ac:dyDescent="0.25">
      <c r="A15" s="22">
        <v>4</v>
      </c>
      <c r="B15" s="78" t="s">
        <v>196</v>
      </c>
      <c r="C15" s="89"/>
      <c r="D15" s="20">
        <v>5</v>
      </c>
      <c r="E15" s="20"/>
      <c r="F15" s="20">
        <v>2</v>
      </c>
      <c r="G15" s="20">
        <v>3</v>
      </c>
      <c r="H15" s="20"/>
      <c r="I15" s="20"/>
      <c r="J15" s="20"/>
      <c r="K15" s="20">
        <v>5</v>
      </c>
      <c r="L15" s="20">
        <v>5</v>
      </c>
      <c r="M15" s="88"/>
    </row>
    <row r="16" spans="1:19" ht="36.75" customHeight="1" x14ac:dyDescent="0.25">
      <c r="A16" s="22">
        <v>5</v>
      </c>
      <c r="B16" s="78" t="s">
        <v>205</v>
      </c>
      <c r="C16" s="89"/>
      <c r="D16" s="20">
        <v>8</v>
      </c>
      <c r="E16" s="20"/>
      <c r="F16" s="20">
        <v>4</v>
      </c>
      <c r="G16" s="20">
        <v>4</v>
      </c>
      <c r="H16" s="20"/>
      <c r="I16" s="20"/>
      <c r="J16" s="20"/>
      <c r="K16" s="20">
        <v>8</v>
      </c>
      <c r="L16" s="20">
        <v>8</v>
      </c>
      <c r="M16" s="88"/>
    </row>
    <row r="17" spans="1:13" ht="36.75" customHeight="1" x14ac:dyDescent="0.25">
      <c r="A17" s="22">
        <v>6</v>
      </c>
      <c r="B17" s="78" t="s">
        <v>202</v>
      </c>
      <c r="C17" s="89"/>
      <c r="D17" s="20">
        <v>4</v>
      </c>
      <c r="E17" s="20"/>
      <c r="F17" s="20">
        <v>1</v>
      </c>
      <c r="G17" s="20">
        <v>3</v>
      </c>
      <c r="H17" s="20"/>
      <c r="I17" s="20"/>
      <c r="J17" s="20"/>
      <c r="K17" s="20">
        <v>4</v>
      </c>
      <c r="L17" s="20">
        <v>4</v>
      </c>
      <c r="M17" s="88"/>
    </row>
    <row r="18" spans="1:13" ht="36.75" customHeight="1" x14ac:dyDescent="0.25">
      <c r="A18" s="22">
        <v>7</v>
      </c>
      <c r="B18" s="78" t="s">
        <v>93</v>
      </c>
      <c r="C18" s="89"/>
      <c r="D18" s="20">
        <v>3</v>
      </c>
      <c r="E18" s="20">
        <v>1</v>
      </c>
      <c r="F18" s="20">
        <v>1</v>
      </c>
      <c r="G18" s="20">
        <v>1</v>
      </c>
      <c r="H18" s="20"/>
      <c r="I18" s="20"/>
      <c r="J18" s="20"/>
      <c r="K18" s="20">
        <v>3</v>
      </c>
      <c r="L18" s="20">
        <v>3</v>
      </c>
      <c r="M18" s="88"/>
    </row>
    <row r="19" spans="1:13" ht="36.75" customHeight="1" x14ac:dyDescent="0.25">
      <c r="A19" s="22">
        <v>8</v>
      </c>
      <c r="B19" s="78" t="s">
        <v>94</v>
      </c>
      <c r="C19" s="89"/>
      <c r="D19" s="20">
        <v>7</v>
      </c>
      <c r="E19" s="20">
        <v>1</v>
      </c>
      <c r="F19" s="20">
        <v>4</v>
      </c>
      <c r="G19" s="20">
        <v>2</v>
      </c>
      <c r="H19" s="20"/>
      <c r="I19" s="20"/>
      <c r="J19" s="20"/>
      <c r="K19" s="20">
        <v>7</v>
      </c>
      <c r="L19" s="20">
        <v>7</v>
      </c>
      <c r="M19" s="88"/>
    </row>
  </sheetData>
  <mergeCells count="16">
    <mergeCell ref="A1:E1"/>
    <mergeCell ref="A2:E2"/>
    <mergeCell ref="F1:M1"/>
    <mergeCell ref="F2:M2"/>
    <mergeCell ref="J9:J10"/>
    <mergeCell ref="K9:L9"/>
    <mergeCell ref="M9:M10"/>
    <mergeCell ref="A5:M5"/>
    <mergeCell ref="A6:M6"/>
    <mergeCell ref="A7:M7"/>
    <mergeCell ref="A9:A10"/>
    <mergeCell ref="B9:B10"/>
    <mergeCell ref="C9:C10"/>
    <mergeCell ref="D9:G9"/>
    <mergeCell ref="H9:H10"/>
    <mergeCell ref="I9:I10"/>
  </mergeCells>
  <pageMargins left="0.39" right="0.2" top="0.41" bottom="0.17" header="0.17" footer="0.36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sqref="A1:XFD3"/>
    </sheetView>
  </sheetViews>
  <sheetFormatPr defaultRowHeight="15" x14ac:dyDescent="0.25"/>
  <cols>
    <col min="1" max="1" width="4.140625" customWidth="1"/>
    <col min="2" max="2" width="19.28515625" customWidth="1"/>
    <col min="3" max="3" width="6.5703125" customWidth="1"/>
    <col min="4" max="4" width="7.7109375" customWidth="1"/>
    <col min="5" max="5" width="6.42578125" customWidth="1"/>
    <col min="6" max="6" width="4.140625" customWidth="1"/>
    <col min="7" max="7" width="6.5703125" customWidth="1"/>
    <col min="8" max="8" width="8.85546875" customWidth="1"/>
    <col min="9" max="9" width="6.5703125" customWidth="1"/>
    <col min="10" max="10" width="7.140625" customWidth="1"/>
    <col min="11" max="11" width="7.28515625" customWidth="1"/>
    <col min="12" max="12" width="6.28515625" customWidth="1"/>
    <col min="13" max="13" width="6.5703125" customWidth="1"/>
    <col min="14" max="14" width="6.28515625" customWidth="1"/>
    <col min="15" max="15" width="6.42578125" customWidth="1"/>
    <col min="16" max="16" width="6.85546875" customWidth="1"/>
    <col min="17" max="17" width="5.42578125" customWidth="1"/>
    <col min="18" max="18" width="7.140625" customWidth="1"/>
  </cols>
  <sheetData>
    <row r="1" spans="1:19" s="135" customFormat="1" ht="16.5" x14ac:dyDescent="0.25">
      <c r="A1" s="133" t="s">
        <v>211</v>
      </c>
      <c r="B1" s="133"/>
      <c r="C1" s="133"/>
      <c r="D1" s="133"/>
      <c r="E1" s="133"/>
      <c r="F1" s="133"/>
      <c r="G1" s="133"/>
      <c r="H1" s="133"/>
      <c r="I1" s="134" t="s">
        <v>209</v>
      </c>
      <c r="J1" s="134"/>
      <c r="K1" s="134"/>
      <c r="L1" s="134"/>
      <c r="M1" s="134"/>
      <c r="N1" s="134"/>
      <c r="O1" s="134"/>
      <c r="P1" s="134"/>
      <c r="Q1" s="134"/>
      <c r="R1" s="134"/>
      <c r="S1" s="148"/>
    </row>
    <row r="2" spans="1:19" s="135" customFormat="1" ht="16.5" x14ac:dyDescent="0.25">
      <c r="A2" s="134" t="s">
        <v>208</v>
      </c>
      <c r="B2" s="134"/>
      <c r="C2" s="134"/>
      <c r="D2" s="134"/>
      <c r="E2" s="134"/>
      <c r="F2" s="134"/>
      <c r="G2" s="134"/>
      <c r="H2" s="134"/>
      <c r="I2" s="134" t="s">
        <v>210</v>
      </c>
      <c r="J2" s="134"/>
      <c r="K2" s="134"/>
      <c r="L2" s="134"/>
      <c r="M2" s="134"/>
      <c r="N2" s="134"/>
      <c r="O2" s="134"/>
      <c r="P2" s="134"/>
      <c r="Q2" s="134"/>
      <c r="R2" s="134"/>
      <c r="S2" s="148"/>
    </row>
    <row r="3" spans="1:19" s="135" customFormat="1" ht="16.5" x14ac:dyDescent="0.25"/>
    <row r="4" spans="1:19" ht="18.75" x14ac:dyDescent="0.25">
      <c r="A4" s="95" t="s">
        <v>77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9" ht="16.5" x14ac:dyDescent="0.25">
      <c r="A5" s="96" t="s">
        <v>96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</row>
    <row r="6" spans="1:19" ht="16.5" x14ac:dyDescent="0.25">
      <c r="A6" s="113" t="s">
        <v>214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19" ht="19.5" thickBot="1" x14ac:dyDescent="0.3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9" ht="15.75" thickTop="1" x14ac:dyDescent="0.25">
      <c r="A8" s="115" t="s">
        <v>2</v>
      </c>
      <c r="B8" s="117" t="s">
        <v>79</v>
      </c>
      <c r="C8" s="117" t="s">
        <v>97</v>
      </c>
      <c r="D8" s="117" t="s">
        <v>98</v>
      </c>
      <c r="E8" s="117" t="s">
        <v>99</v>
      </c>
      <c r="F8" s="117"/>
      <c r="G8" s="117"/>
      <c r="H8" s="117"/>
      <c r="I8" s="117"/>
      <c r="J8" s="117"/>
      <c r="K8" s="117" t="s">
        <v>41</v>
      </c>
      <c r="L8" s="117"/>
      <c r="M8" s="117"/>
      <c r="N8" s="117"/>
      <c r="O8" s="117"/>
      <c r="P8" s="117"/>
      <c r="Q8" s="117"/>
      <c r="R8" s="118"/>
    </row>
    <row r="9" spans="1:19" ht="22.5" customHeight="1" x14ac:dyDescent="0.25">
      <c r="A9" s="116"/>
      <c r="B9" s="112"/>
      <c r="C9" s="112"/>
      <c r="D9" s="112"/>
      <c r="E9" s="112" t="s">
        <v>100</v>
      </c>
      <c r="F9" s="112"/>
      <c r="G9" s="112" t="s">
        <v>101</v>
      </c>
      <c r="H9" s="112"/>
      <c r="I9" s="112" t="s">
        <v>102</v>
      </c>
      <c r="J9" s="112" t="s">
        <v>103</v>
      </c>
      <c r="K9" s="112" t="s">
        <v>47</v>
      </c>
      <c r="L9" s="112"/>
      <c r="M9" s="112" t="s">
        <v>48</v>
      </c>
      <c r="N9" s="112"/>
      <c r="O9" s="112" t="s">
        <v>49</v>
      </c>
      <c r="P9" s="112"/>
      <c r="Q9" s="112" t="s">
        <v>104</v>
      </c>
      <c r="R9" s="114"/>
    </row>
    <row r="10" spans="1:19" ht="38.25" x14ac:dyDescent="0.25">
      <c r="A10" s="116"/>
      <c r="B10" s="112"/>
      <c r="C10" s="112"/>
      <c r="D10" s="112"/>
      <c r="E10" s="30" t="s">
        <v>105</v>
      </c>
      <c r="F10" s="30" t="s">
        <v>106</v>
      </c>
      <c r="G10" s="30" t="s">
        <v>105</v>
      </c>
      <c r="H10" s="30" t="s">
        <v>107</v>
      </c>
      <c r="I10" s="112"/>
      <c r="J10" s="112"/>
      <c r="K10" s="30" t="s">
        <v>108</v>
      </c>
      <c r="L10" s="30" t="s">
        <v>103</v>
      </c>
      <c r="M10" s="30" t="s">
        <v>108</v>
      </c>
      <c r="N10" s="30" t="s">
        <v>103</v>
      </c>
      <c r="O10" s="30" t="s">
        <v>108</v>
      </c>
      <c r="P10" s="30" t="s">
        <v>103</v>
      </c>
      <c r="Q10" s="30" t="s">
        <v>108</v>
      </c>
      <c r="R10" s="47" t="s">
        <v>103</v>
      </c>
    </row>
    <row r="11" spans="1:19" ht="24.75" customHeight="1" x14ac:dyDescent="0.25">
      <c r="A11" s="28" t="s">
        <v>52</v>
      </c>
      <c r="B11" s="29" t="s">
        <v>109</v>
      </c>
      <c r="C11" s="30">
        <v>35</v>
      </c>
      <c r="D11" s="30">
        <v>24.57</v>
      </c>
      <c r="E11" s="30"/>
      <c r="F11" s="30"/>
      <c r="G11" s="30">
        <v>35</v>
      </c>
      <c r="H11" s="30">
        <v>24.57</v>
      </c>
      <c r="I11" s="30">
        <v>24.57</v>
      </c>
      <c r="J11" s="31">
        <v>1</v>
      </c>
      <c r="K11" s="30"/>
      <c r="L11" s="30"/>
      <c r="M11" s="30"/>
      <c r="N11" s="30"/>
      <c r="O11" s="30"/>
      <c r="P11" s="30"/>
      <c r="Q11" s="30"/>
      <c r="R11" s="32"/>
    </row>
    <row r="12" spans="1:19" ht="24.75" customHeight="1" x14ac:dyDescent="0.25">
      <c r="A12" s="28" t="s">
        <v>110</v>
      </c>
      <c r="B12" s="29" t="s">
        <v>111</v>
      </c>
      <c r="C12" s="30">
        <v>32</v>
      </c>
      <c r="D12" s="30">
        <v>21989</v>
      </c>
      <c r="E12" s="30"/>
      <c r="F12" s="30"/>
      <c r="G12" s="30">
        <v>32</v>
      </c>
      <c r="H12" s="30">
        <v>21989</v>
      </c>
      <c r="I12" s="30">
        <v>21989</v>
      </c>
      <c r="J12" s="31">
        <v>1</v>
      </c>
      <c r="K12" s="30">
        <v>8135</v>
      </c>
      <c r="L12" s="30" t="s">
        <v>112</v>
      </c>
      <c r="M12" s="30">
        <v>6242</v>
      </c>
      <c r="N12" s="31">
        <v>0.31</v>
      </c>
      <c r="O12" s="30">
        <v>5845</v>
      </c>
      <c r="P12" s="30" t="s">
        <v>113</v>
      </c>
      <c r="Q12" s="30">
        <v>118</v>
      </c>
      <c r="R12" s="33">
        <v>6.0000000000000001E-3</v>
      </c>
    </row>
    <row r="13" spans="1:19" ht="24.75" customHeight="1" x14ac:dyDescent="0.25">
      <c r="A13" s="28" t="s">
        <v>114</v>
      </c>
      <c r="B13" s="29" t="s">
        <v>115</v>
      </c>
      <c r="C13" s="30">
        <v>3</v>
      </c>
      <c r="D13" s="30">
        <v>2581</v>
      </c>
      <c r="E13" s="30"/>
      <c r="F13" s="30"/>
      <c r="G13" s="30">
        <v>3</v>
      </c>
      <c r="H13" s="30">
        <v>2581</v>
      </c>
      <c r="I13" s="30">
        <v>2581</v>
      </c>
      <c r="J13" s="31">
        <v>1</v>
      </c>
      <c r="K13" s="30"/>
      <c r="L13" s="30"/>
      <c r="M13" s="30"/>
      <c r="N13" s="30"/>
      <c r="O13" s="30"/>
      <c r="P13" s="30"/>
      <c r="Q13" s="30"/>
      <c r="R13" s="32"/>
    </row>
    <row r="14" spans="1:19" ht="24.75" customHeight="1" x14ac:dyDescent="0.25">
      <c r="A14" s="34">
        <v>1</v>
      </c>
      <c r="B14" s="35" t="s">
        <v>194</v>
      </c>
      <c r="C14" s="36">
        <v>4</v>
      </c>
      <c r="D14" s="36">
        <v>3320</v>
      </c>
      <c r="E14" s="36"/>
      <c r="F14" s="36"/>
      <c r="G14" s="36">
        <v>4</v>
      </c>
      <c r="H14" s="36">
        <v>3320</v>
      </c>
      <c r="I14" s="36"/>
      <c r="J14" s="37">
        <v>1</v>
      </c>
      <c r="K14" s="36">
        <v>890</v>
      </c>
      <c r="L14" s="37">
        <v>0.26</v>
      </c>
      <c r="M14" s="36">
        <v>2200</v>
      </c>
      <c r="N14" s="37">
        <v>0.66</v>
      </c>
      <c r="O14" s="36">
        <v>230</v>
      </c>
      <c r="P14" s="37">
        <v>0.06</v>
      </c>
      <c r="Q14" s="36"/>
      <c r="R14" s="38"/>
    </row>
    <row r="15" spans="1:19" ht="24.75" customHeight="1" x14ac:dyDescent="0.25">
      <c r="A15" s="34">
        <v>2</v>
      </c>
      <c r="B15" s="39" t="s">
        <v>202</v>
      </c>
      <c r="C15" s="36">
        <v>3</v>
      </c>
      <c r="D15" s="36">
        <v>1184</v>
      </c>
      <c r="E15" s="36"/>
      <c r="F15" s="36"/>
      <c r="G15" s="36">
        <v>3</v>
      </c>
      <c r="H15" s="36">
        <v>1184</v>
      </c>
      <c r="I15" s="36"/>
      <c r="J15" s="37">
        <v>1</v>
      </c>
      <c r="K15" s="36">
        <v>920</v>
      </c>
      <c r="L15" s="37">
        <v>0.39</v>
      </c>
      <c r="M15" s="36">
        <v>1100</v>
      </c>
      <c r="N15" s="37">
        <v>0.47</v>
      </c>
      <c r="O15" s="36">
        <v>282</v>
      </c>
      <c r="P15" s="37">
        <v>0.12</v>
      </c>
      <c r="Q15" s="36"/>
      <c r="R15" s="38"/>
    </row>
    <row r="16" spans="1:19" ht="24.75" customHeight="1" x14ac:dyDescent="0.25">
      <c r="A16" s="34">
        <v>3</v>
      </c>
      <c r="B16" s="35" t="s">
        <v>195</v>
      </c>
      <c r="C16" s="36">
        <v>5</v>
      </c>
      <c r="D16" s="36">
        <v>4328</v>
      </c>
      <c r="E16" s="36"/>
      <c r="F16" s="36"/>
      <c r="G16" s="36">
        <v>5</v>
      </c>
      <c r="H16" s="36">
        <v>4328</v>
      </c>
      <c r="I16" s="36"/>
      <c r="J16" s="37">
        <v>1</v>
      </c>
      <c r="K16" s="36">
        <v>1120</v>
      </c>
      <c r="L16" s="37">
        <v>0.25</v>
      </c>
      <c r="M16" s="36">
        <v>11250</v>
      </c>
      <c r="N16" s="37">
        <v>0.51</v>
      </c>
      <c r="O16" s="36">
        <v>958</v>
      </c>
      <c r="P16" s="37">
        <v>0.22</v>
      </c>
      <c r="Q16" s="36"/>
      <c r="R16" s="38"/>
    </row>
    <row r="17" spans="1:18" ht="24.75" customHeight="1" x14ac:dyDescent="0.25">
      <c r="A17" s="34">
        <v>4</v>
      </c>
      <c r="B17" s="35" t="s">
        <v>206</v>
      </c>
      <c r="C17" s="36">
        <v>5</v>
      </c>
      <c r="D17" s="36">
        <v>4279</v>
      </c>
      <c r="E17" s="36"/>
      <c r="F17" s="36"/>
      <c r="G17" s="36">
        <v>5</v>
      </c>
      <c r="H17" s="36">
        <v>4279</v>
      </c>
      <c r="I17" s="36"/>
      <c r="J17" s="37">
        <v>1</v>
      </c>
      <c r="K17" s="36">
        <v>670</v>
      </c>
      <c r="L17" s="37">
        <v>0.33</v>
      </c>
      <c r="M17" s="36">
        <v>1120</v>
      </c>
      <c r="N17" s="37">
        <v>0.56000000000000005</v>
      </c>
      <c r="O17" s="36">
        <v>184</v>
      </c>
      <c r="P17" s="37">
        <v>0.09</v>
      </c>
      <c r="Q17" s="36"/>
      <c r="R17" s="38"/>
    </row>
    <row r="18" spans="1:18" ht="24.75" customHeight="1" x14ac:dyDescent="0.25">
      <c r="A18" s="34">
        <v>5</v>
      </c>
      <c r="B18" s="35" t="s">
        <v>196</v>
      </c>
      <c r="C18" s="36">
        <v>4</v>
      </c>
      <c r="D18" s="36">
        <v>1974</v>
      </c>
      <c r="E18" s="36"/>
      <c r="F18" s="36"/>
      <c r="G18" s="36">
        <v>4</v>
      </c>
      <c r="H18" s="36">
        <v>1974</v>
      </c>
      <c r="I18" s="36"/>
      <c r="J18" s="37">
        <v>1</v>
      </c>
      <c r="K18" s="36">
        <v>450</v>
      </c>
      <c r="L18" s="37">
        <v>0.38</v>
      </c>
      <c r="M18" s="36">
        <v>620</v>
      </c>
      <c r="N18" s="37">
        <v>0.52</v>
      </c>
      <c r="O18" s="36">
        <v>114</v>
      </c>
      <c r="P18" s="37">
        <v>0.09</v>
      </c>
      <c r="Q18" s="36"/>
      <c r="R18" s="38"/>
    </row>
    <row r="19" spans="1:18" ht="24.75" customHeight="1" x14ac:dyDescent="0.25">
      <c r="A19" s="34">
        <v>6</v>
      </c>
      <c r="B19" s="35" t="s">
        <v>94</v>
      </c>
      <c r="C19" s="36">
        <v>4</v>
      </c>
      <c r="D19" s="36">
        <v>3595</v>
      </c>
      <c r="E19" s="36"/>
      <c r="F19" s="36"/>
      <c r="G19" s="36">
        <v>4</v>
      </c>
      <c r="H19" s="36">
        <v>3595</v>
      </c>
      <c r="I19" s="36"/>
      <c r="J19" s="37">
        <v>1</v>
      </c>
      <c r="K19" s="36">
        <v>1120</v>
      </c>
      <c r="L19" s="37">
        <v>0.26</v>
      </c>
      <c r="M19" s="36">
        <v>2250</v>
      </c>
      <c r="N19" s="37">
        <v>0.52</v>
      </c>
      <c r="O19" s="36">
        <v>909</v>
      </c>
      <c r="P19" s="37">
        <v>0.21</v>
      </c>
      <c r="Q19" s="36"/>
      <c r="R19" s="38"/>
    </row>
    <row r="20" spans="1:18" ht="24.75" customHeight="1" x14ac:dyDescent="0.25">
      <c r="A20" s="34">
        <v>7</v>
      </c>
      <c r="B20" s="35" t="s">
        <v>138</v>
      </c>
      <c r="C20" s="36">
        <v>4</v>
      </c>
      <c r="D20" s="36">
        <v>2302</v>
      </c>
      <c r="E20" s="36"/>
      <c r="F20" s="36"/>
      <c r="G20" s="36">
        <v>4</v>
      </c>
      <c r="H20" s="36">
        <v>2302</v>
      </c>
      <c r="I20" s="36"/>
      <c r="J20" s="37">
        <v>1</v>
      </c>
      <c r="K20" s="36">
        <v>150</v>
      </c>
      <c r="L20" s="37">
        <v>0.44</v>
      </c>
      <c r="M20" s="36">
        <v>320</v>
      </c>
      <c r="N20" s="37">
        <v>0.31</v>
      </c>
      <c r="O20" s="35">
        <v>237</v>
      </c>
      <c r="P20" s="37">
        <v>0.23</v>
      </c>
      <c r="Q20" s="36"/>
      <c r="R20" s="38"/>
    </row>
    <row r="21" spans="1:18" ht="24.75" customHeight="1" x14ac:dyDescent="0.25">
      <c r="A21" s="34">
        <v>8</v>
      </c>
      <c r="B21" s="35" t="s">
        <v>93</v>
      </c>
      <c r="C21" s="36">
        <v>2</v>
      </c>
      <c r="D21" s="36">
        <v>1007</v>
      </c>
      <c r="E21" s="36"/>
      <c r="F21" s="36"/>
      <c r="G21" s="36">
        <v>2</v>
      </c>
      <c r="H21" s="36">
        <v>1007</v>
      </c>
      <c r="I21" s="36"/>
      <c r="J21" s="37">
        <v>1</v>
      </c>
      <c r="K21" s="36">
        <v>1230</v>
      </c>
      <c r="L21" s="37">
        <v>0.34</v>
      </c>
      <c r="M21" s="36">
        <v>2250</v>
      </c>
      <c r="N21" s="37">
        <v>0.62</v>
      </c>
      <c r="O21" s="36">
        <v>115</v>
      </c>
      <c r="P21" s="37">
        <v>0.03</v>
      </c>
      <c r="Q21" s="36"/>
      <c r="R21" s="38"/>
    </row>
    <row r="22" spans="1:18" ht="24.75" customHeight="1" x14ac:dyDescent="0.25">
      <c r="A22" s="34" t="s">
        <v>114</v>
      </c>
      <c r="B22" s="35" t="s">
        <v>116</v>
      </c>
      <c r="C22" s="36">
        <v>1</v>
      </c>
      <c r="D22" s="36">
        <v>675</v>
      </c>
      <c r="E22" s="24"/>
      <c r="F22" s="24"/>
      <c r="G22" s="36">
        <v>1</v>
      </c>
      <c r="H22" s="36">
        <v>675</v>
      </c>
      <c r="I22" s="36">
        <v>675</v>
      </c>
      <c r="J22" s="37">
        <v>1</v>
      </c>
      <c r="K22" s="36">
        <v>85</v>
      </c>
      <c r="L22" s="37">
        <v>0.12</v>
      </c>
      <c r="M22" s="36">
        <v>375</v>
      </c>
      <c r="N22" s="40">
        <v>0.55500000000000005</v>
      </c>
      <c r="O22" s="36">
        <v>215</v>
      </c>
      <c r="P22" s="37">
        <v>0.31</v>
      </c>
      <c r="Q22" s="36"/>
      <c r="R22" s="38"/>
    </row>
    <row r="23" spans="1:18" ht="24.75" customHeight="1" x14ac:dyDescent="0.25">
      <c r="A23" s="34" t="s">
        <v>117</v>
      </c>
      <c r="B23" s="35" t="s">
        <v>118</v>
      </c>
      <c r="C23" s="36">
        <v>1</v>
      </c>
      <c r="D23" s="36">
        <v>713</v>
      </c>
      <c r="E23" s="36">
        <v>1</v>
      </c>
      <c r="F23" s="36">
        <v>713</v>
      </c>
      <c r="G23" s="36"/>
      <c r="H23" s="36"/>
      <c r="I23" s="36">
        <v>713</v>
      </c>
      <c r="J23" s="37">
        <v>1</v>
      </c>
      <c r="K23" s="36">
        <v>123</v>
      </c>
      <c r="L23" s="37">
        <v>0.17</v>
      </c>
      <c r="M23" s="36">
        <v>420</v>
      </c>
      <c r="N23" s="37">
        <v>0.59</v>
      </c>
      <c r="O23" s="36">
        <v>170</v>
      </c>
      <c r="P23" s="37">
        <v>0.23</v>
      </c>
      <c r="Q23" s="35"/>
      <c r="R23" s="38"/>
    </row>
    <row r="24" spans="1:18" ht="24.75" customHeight="1" thickBot="1" x14ac:dyDescent="0.3">
      <c r="A24" s="41" t="s">
        <v>119</v>
      </c>
      <c r="B24" s="42" t="s">
        <v>120</v>
      </c>
      <c r="C24" s="43">
        <v>1</v>
      </c>
      <c r="D24" s="43">
        <v>1193</v>
      </c>
      <c r="E24" s="43"/>
      <c r="F24" s="43"/>
      <c r="G24" s="43">
        <v>1</v>
      </c>
      <c r="H24" s="43">
        <v>1193</v>
      </c>
      <c r="I24" s="43">
        <v>1193</v>
      </c>
      <c r="J24" s="44">
        <v>1</v>
      </c>
      <c r="K24" s="43">
        <v>320</v>
      </c>
      <c r="L24" s="44">
        <v>0.26</v>
      </c>
      <c r="M24" s="43">
        <v>742</v>
      </c>
      <c r="N24" s="45">
        <v>0.621</v>
      </c>
      <c r="O24" s="43">
        <v>131</v>
      </c>
      <c r="P24" s="44">
        <v>0.1</v>
      </c>
      <c r="Q24" s="43"/>
      <c r="R24" s="46"/>
    </row>
    <row r="25" spans="1:18" ht="15.75" thickTop="1" x14ac:dyDescent="0.25"/>
  </sheetData>
  <mergeCells count="21">
    <mergeCell ref="M9:N9"/>
    <mergeCell ref="A1:H1"/>
    <mergeCell ref="A2:H2"/>
    <mergeCell ref="I1:R1"/>
    <mergeCell ref="I2:R2"/>
    <mergeCell ref="O9:P9"/>
    <mergeCell ref="A5:R5"/>
    <mergeCell ref="A4:R4"/>
    <mergeCell ref="A6:R6"/>
    <mergeCell ref="Q9:R9"/>
    <mergeCell ref="A8:A10"/>
    <mergeCell ref="B8:B10"/>
    <mergeCell ref="C8:C10"/>
    <mergeCell ref="D8:D10"/>
    <mergeCell ref="E8:J8"/>
    <mergeCell ref="K8:R8"/>
    <mergeCell ref="E9:F9"/>
    <mergeCell ref="G9:H9"/>
    <mergeCell ref="I9:I10"/>
    <mergeCell ref="J9:J10"/>
    <mergeCell ref="K9:L9"/>
  </mergeCells>
  <pageMargins left="0.56999999999999995" right="0.17" top="0.37" bottom="0.25" header="0.17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sqref="A1:XFD3"/>
    </sheetView>
  </sheetViews>
  <sheetFormatPr defaultRowHeight="15" x14ac:dyDescent="0.25"/>
  <cols>
    <col min="1" max="1" width="5" style="127" customWidth="1"/>
    <col min="2" max="2" width="16.42578125" style="127" customWidth="1"/>
    <col min="3" max="17" width="8.140625" style="127" customWidth="1"/>
    <col min="18" max="19" width="9.140625" style="127" customWidth="1"/>
    <col min="20" max="16384" width="9.140625" style="127"/>
  </cols>
  <sheetData>
    <row r="1" spans="1:19" s="135" customFormat="1" ht="16.5" x14ac:dyDescent="0.25">
      <c r="A1" s="133" t="s">
        <v>211</v>
      </c>
      <c r="B1" s="133"/>
      <c r="C1" s="133"/>
      <c r="D1" s="133"/>
      <c r="E1" s="133"/>
      <c r="F1" s="133"/>
      <c r="G1" s="133"/>
      <c r="H1" s="134" t="s">
        <v>209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s="135" customFormat="1" ht="16.5" x14ac:dyDescent="0.25">
      <c r="A2" s="134" t="s">
        <v>208</v>
      </c>
      <c r="B2" s="134"/>
      <c r="C2" s="134"/>
      <c r="D2" s="134"/>
      <c r="E2" s="134"/>
      <c r="F2" s="134"/>
      <c r="G2" s="134"/>
      <c r="H2" s="134" t="s">
        <v>210</v>
      </c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s="135" customFormat="1" ht="16.5" x14ac:dyDescent="0.25"/>
    <row r="4" spans="1:19" ht="18.75" x14ac:dyDescent="0.25">
      <c r="A4" s="95" t="s">
        <v>95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6.5" x14ac:dyDescent="0.25">
      <c r="A5" s="96" t="s">
        <v>122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ht="18.75" x14ac:dyDescent="0.25">
      <c r="A6" s="97" t="s">
        <v>213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ht="19.5" thickBot="1" x14ac:dyDescent="0.3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</row>
    <row r="8" spans="1:19" ht="15.75" customHeight="1" thickTop="1" x14ac:dyDescent="0.25">
      <c r="A8" s="121" t="s">
        <v>2</v>
      </c>
      <c r="B8" s="119" t="s">
        <v>79</v>
      </c>
      <c r="C8" s="119" t="s">
        <v>123</v>
      </c>
      <c r="D8" s="119"/>
      <c r="E8" s="119"/>
      <c r="F8" s="119"/>
      <c r="G8" s="119"/>
      <c r="H8" s="119" t="s">
        <v>125</v>
      </c>
      <c r="I8" s="119"/>
      <c r="J8" s="119"/>
      <c r="K8" s="119"/>
      <c r="L8" s="119"/>
      <c r="M8" s="119" t="s">
        <v>126</v>
      </c>
      <c r="N8" s="119"/>
      <c r="O8" s="119"/>
      <c r="P8" s="119"/>
      <c r="Q8" s="119"/>
      <c r="R8" s="92" t="s">
        <v>127</v>
      </c>
      <c r="S8" s="48" t="s">
        <v>127</v>
      </c>
    </row>
    <row r="9" spans="1:19" ht="31.5" x14ac:dyDescent="0.25">
      <c r="A9" s="122"/>
      <c r="B9" s="120"/>
      <c r="C9" s="120" t="s">
        <v>124</v>
      </c>
      <c r="D9" s="120"/>
      <c r="E9" s="120"/>
      <c r="F9" s="120"/>
      <c r="G9" s="120"/>
      <c r="H9" s="120" t="s">
        <v>124</v>
      </c>
      <c r="I9" s="120"/>
      <c r="J9" s="120"/>
      <c r="K9" s="120"/>
      <c r="L9" s="120"/>
      <c r="M9" s="120" t="s">
        <v>124</v>
      </c>
      <c r="N9" s="120"/>
      <c r="O9" s="120"/>
      <c r="P9" s="120"/>
      <c r="Q9" s="120"/>
      <c r="R9" s="93" t="s">
        <v>128</v>
      </c>
      <c r="S9" s="27" t="s">
        <v>2</v>
      </c>
    </row>
    <row r="10" spans="1:19" ht="28.5" customHeight="1" x14ac:dyDescent="0.25">
      <c r="A10" s="122"/>
      <c r="B10" s="120"/>
      <c r="C10" s="90" t="s">
        <v>130</v>
      </c>
      <c r="D10" s="90" t="s">
        <v>131</v>
      </c>
      <c r="E10" s="90" t="s">
        <v>132</v>
      </c>
      <c r="F10" s="90" t="s">
        <v>133</v>
      </c>
      <c r="G10" s="90" t="s">
        <v>134</v>
      </c>
      <c r="H10" s="90" t="s">
        <v>130</v>
      </c>
      <c r="I10" s="90" t="s">
        <v>131</v>
      </c>
      <c r="J10" s="90" t="s">
        <v>132</v>
      </c>
      <c r="K10" s="90" t="s">
        <v>133</v>
      </c>
      <c r="L10" s="90" t="s">
        <v>135</v>
      </c>
      <c r="M10" s="90" t="s">
        <v>136</v>
      </c>
      <c r="N10" s="90" t="s">
        <v>131</v>
      </c>
      <c r="O10" s="90" t="s">
        <v>132</v>
      </c>
      <c r="P10" s="90" t="s">
        <v>133</v>
      </c>
      <c r="Q10" s="93" t="s">
        <v>134</v>
      </c>
      <c r="R10" s="16"/>
      <c r="S10" s="27" t="s">
        <v>129</v>
      </c>
    </row>
    <row r="11" spans="1:19" ht="31.5" customHeight="1" x14ac:dyDescent="0.25">
      <c r="A11" s="94"/>
      <c r="B11" s="93" t="s">
        <v>193</v>
      </c>
      <c r="C11" s="90">
        <v>160</v>
      </c>
      <c r="D11" s="90">
        <v>138</v>
      </c>
      <c r="E11" s="90">
        <v>155</v>
      </c>
      <c r="F11" s="90">
        <v>125</v>
      </c>
      <c r="G11" s="90">
        <v>578</v>
      </c>
      <c r="H11" s="90">
        <v>35</v>
      </c>
      <c r="I11" s="90">
        <v>37</v>
      </c>
      <c r="J11" s="90">
        <v>35</v>
      </c>
      <c r="K11" s="90">
        <v>27</v>
      </c>
      <c r="L11" s="90">
        <v>134</v>
      </c>
      <c r="M11" s="90">
        <v>320</v>
      </c>
      <c r="N11" s="90">
        <v>110</v>
      </c>
      <c r="O11" s="93">
        <v>135</v>
      </c>
      <c r="P11" s="93">
        <v>92</v>
      </c>
      <c r="Q11" s="93">
        <v>657</v>
      </c>
      <c r="R11" s="93">
        <v>55</v>
      </c>
      <c r="S11" s="27">
        <v>235</v>
      </c>
    </row>
    <row r="12" spans="1:19" ht="35.25" customHeight="1" x14ac:dyDescent="0.25">
      <c r="A12" s="49">
        <v>1</v>
      </c>
      <c r="B12" s="23" t="s">
        <v>137</v>
      </c>
      <c r="C12" s="35">
        <v>7</v>
      </c>
      <c r="D12" s="36">
        <v>6</v>
      </c>
      <c r="E12" s="36">
        <v>6</v>
      </c>
      <c r="F12" s="36">
        <v>6</v>
      </c>
      <c r="G12" s="36">
        <v>25</v>
      </c>
      <c r="H12" s="36">
        <v>1</v>
      </c>
      <c r="I12" s="36">
        <v>2</v>
      </c>
      <c r="J12" s="36">
        <v>1</v>
      </c>
      <c r="K12" s="36">
        <v>2</v>
      </c>
      <c r="L12" s="36">
        <v>6</v>
      </c>
      <c r="M12" s="36">
        <v>18</v>
      </c>
      <c r="N12" s="36">
        <v>9</v>
      </c>
      <c r="O12" s="24">
        <v>8</v>
      </c>
      <c r="P12" s="24">
        <v>7</v>
      </c>
      <c r="Q12" s="24">
        <v>42</v>
      </c>
      <c r="R12" s="24"/>
      <c r="S12" s="50"/>
    </row>
    <row r="13" spans="1:19" ht="35.25" customHeight="1" x14ac:dyDescent="0.25">
      <c r="A13" s="49">
        <v>2</v>
      </c>
      <c r="B13" s="23" t="s">
        <v>138</v>
      </c>
      <c r="C13" s="36">
        <v>8</v>
      </c>
      <c r="D13" s="36">
        <v>8</v>
      </c>
      <c r="E13" s="36">
        <v>7</v>
      </c>
      <c r="F13" s="36">
        <v>7</v>
      </c>
      <c r="G13" s="36">
        <v>30</v>
      </c>
      <c r="H13" s="36">
        <v>1</v>
      </c>
      <c r="I13" s="36">
        <v>1</v>
      </c>
      <c r="J13" s="36">
        <v>3</v>
      </c>
      <c r="K13" s="36">
        <v>1</v>
      </c>
      <c r="L13" s="36">
        <v>6</v>
      </c>
      <c r="M13" s="36">
        <v>24</v>
      </c>
      <c r="N13" s="36">
        <v>8</v>
      </c>
      <c r="O13" s="24">
        <v>7</v>
      </c>
      <c r="P13" s="24">
        <v>6</v>
      </c>
      <c r="Q13" s="24">
        <v>45</v>
      </c>
      <c r="R13" s="24"/>
      <c r="S13" s="50"/>
    </row>
    <row r="14" spans="1:19" ht="35.25" customHeight="1" x14ac:dyDescent="0.25">
      <c r="A14" s="49">
        <v>3</v>
      </c>
      <c r="B14" s="23" t="s">
        <v>195</v>
      </c>
      <c r="C14" s="36">
        <v>8</v>
      </c>
      <c r="D14" s="36">
        <v>8</v>
      </c>
      <c r="E14" s="36">
        <v>8</v>
      </c>
      <c r="F14" s="36">
        <v>8</v>
      </c>
      <c r="G14" s="36">
        <v>32</v>
      </c>
      <c r="H14" s="36">
        <v>2</v>
      </c>
      <c r="I14" s="36">
        <v>2</v>
      </c>
      <c r="J14" s="36">
        <v>2</v>
      </c>
      <c r="K14" s="36">
        <v>2</v>
      </c>
      <c r="L14" s="36">
        <v>8</v>
      </c>
      <c r="M14" s="36">
        <v>25</v>
      </c>
      <c r="N14" s="36">
        <v>9</v>
      </c>
      <c r="O14" s="24">
        <v>14</v>
      </c>
      <c r="P14" s="24">
        <v>7</v>
      </c>
      <c r="Q14" s="24">
        <v>55</v>
      </c>
      <c r="R14" s="24"/>
      <c r="S14" s="50"/>
    </row>
    <row r="15" spans="1:19" ht="35.25" customHeight="1" x14ac:dyDescent="0.25">
      <c r="A15" s="49">
        <v>4</v>
      </c>
      <c r="B15" s="23" t="s">
        <v>196</v>
      </c>
      <c r="C15" s="36">
        <v>9</v>
      </c>
      <c r="D15" s="36">
        <v>8</v>
      </c>
      <c r="E15" s="36">
        <v>9</v>
      </c>
      <c r="F15" s="36">
        <v>9</v>
      </c>
      <c r="G15" s="36">
        <v>35</v>
      </c>
      <c r="H15" s="36">
        <v>2</v>
      </c>
      <c r="I15" s="36">
        <v>1</v>
      </c>
      <c r="J15" s="36">
        <v>1</v>
      </c>
      <c r="K15" s="36">
        <v>2</v>
      </c>
      <c r="L15" s="36">
        <v>6</v>
      </c>
      <c r="M15" s="36">
        <v>24</v>
      </c>
      <c r="N15" s="36">
        <v>7</v>
      </c>
      <c r="O15" s="24">
        <v>25</v>
      </c>
      <c r="P15" s="24">
        <v>6</v>
      </c>
      <c r="Q15" s="24">
        <v>62</v>
      </c>
      <c r="R15" s="24"/>
      <c r="S15" s="50"/>
    </row>
    <row r="16" spans="1:19" ht="35.25" customHeight="1" x14ac:dyDescent="0.25">
      <c r="A16" s="49">
        <v>5</v>
      </c>
      <c r="B16" s="23" t="s">
        <v>203</v>
      </c>
      <c r="C16" s="36">
        <v>10</v>
      </c>
      <c r="D16" s="36">
        <v>10</v>
      </c>
      <c r="E16" s="36">
        <v>12</v>
      </c>
      <c r="F16" s="36">
        <v>10</v>
      </c>
      <c r="G16" s="36">
        <v>42</v>
      </c>
      <c r="H16" s="36">
        <v>1</v>
      </c>
      <c r="I16" s="36">
        <v>1</v>
      </c>
      <c r="J16" s="36">
        <v>1</v>
      </c>
      <c r="K16" s="36">
        <v>2</v>
      </c>
      <c r="L16" s="36">
        <v>5</v>
      </c>
      <c r="M16" s="36">
        <v>26</v>
      </c>
      <c r="N16" s="36">
        <v>8</v>
      </c>
      <c r="O16" s="24">
        <v>4</v>
      </c>
      <c r="P16" s="24">
        <v>6</v>
      </c>
      <c r="Q16" s="24">
        <v>44</v>
      </c>
      <c r="R16" s="24"/>
      <c r="S16" s="50"/>
    </row>
    <row r="17" spans="1:19" ht="35.25" customHeight="1" x14ac:dyDescent="0.25">
      <c r="A17" s="49">
        <v>6</v>
      </c>
      <c r="B17" s="23" t="s">
        <v>202</v>
      </c>
      <c r="C17" s="36">
        <v>15</v>
      </c>
      <c r="D17" s="36">
        <v>15</v>
      </c>
      <c r="E17" s="36">
        <v>12</v>
      </c>
      <c r="F17" s="36">
        <v>13</v>
      </c>
      <c r="G17" s="36">
        <v>55</v>
      </c>
      <c r="H17" s="36">
        <v>2</v>
      </c>
      <c r="I17" s="36">
        <v>1</v>
      </c>
      <c r="J17" s="36">
        <v>1</v>
      </c>
      <c r="K17" s="36">
        <v>1</v>
      </c>
      <c r="L17" s="36">
        <v>5</v>
      </c>
      <c r="M17" s="36">
        <v>23</v>
      </c>
      <c r="N17" s="36">
        <v>7</v>
      </c>
      <c r="O17" s="24">
        <v>12</v>
      </c>
      <c r="P17" s="24">
        <v>7</v>
      </c>
      <c r="Q17" s="24">
        <v>49</v>
      </c>
      <c r="R17" s="24"/>
      <c r="S17" s="50"/>
    </row>
    <row r="18" spans="1:19" ht="35.25" customHeight="1" x14ac:dyDescent="0.25">
      <c r="A18" s="49">
        <v>7</v>
      </c>
      <c r="B18" s="23" t="s">
        <v>93</v>
      </c>
      <c r="C18" s="36">
        <v>9</v>
      </c>
      <c r="D18" s="36">
        <v>12</v>
      </c>
      <c r="E18" s="36">
        <v>14</v>
      </c>
      <c r="F18" s="36">
        <v>12</v>
      </c>
      <c r="G18" s="36">
        <v>47</v>
      </c>
      <c r="H18" s="36">
        <v>2</v>
      </c>
      <c r="I18" s="36">
        <v>1</v>
      </c>
      <c r="J18" s="36">
        <v>1</v>
      </c>
      <c r="K18" s="36">
        <v>2</v>
      </c>
      <c r="L18" s="36">
        <v>6</v>
      </c>
      <c r="M18" s="36">
        <v>24</v>
      </c>
      <c r="N18" s="36">
        <v>6</v>
      </c>
      <c r="O18" s="24">
        <v>9</v>
      </c>
      <c r="P18" s="24">
        <v>6</v>
      </c>
      <c r="Q18" s="24">
        <v>45</v>
      </c>
      <c r="R18" s="24"/>
      <c r="S18" s="50"/>
    </row>
    <row r="19" spans="1:19" ht="35.25" customHeight="1" x14ac:dyDescent="0.25">
      <c r="A19" s="49">
        <v>8</v>
      </c>
      <c r="B19" s="23" t="s">
        <v>94</v>
      </c>
      <c r="C19" s="36">
        <v>6</v>
      </c>
      <c r="D19" s="36">
        <v>8</v>
      </c>
      <c r="E19" s="36">
        <v>7</v>
      </c>
      <c r="F19" s="36">
        <v>8</v>
      </c>
      <c r="G19" s="36">
        <v>29</v>
      </c>
      <c r="H19" s="36">
        <v>2</v>
      </c>
      <c r="I19" s="36">
        <v>2</v>
      </c>
      <c r="J19" s="36">
        <v>2</v>
      </c>
      <c r="K19" s="36">
        <v>2</v>
      </c>
      <c r="L19" s="36">
        <v>8</v>
      </c>
      <c r="M19" s="36">
        <v>25</v>
      </c>
      <c r="N19" s="36">
        <v>5</v>
      </c>
      <c r="O19" s="24">
        <v>8</v>
      </c>
      <c r="P19" s="24">
        <v>7</v>
      </c>
      <c r="Q19" s="24">
        <v>45</v>
      </c>
      <c r="R19" s="24"/>
      <c r="S19" s="50"/>
    </row>
    <row r="20" spans="1:19" ht="35.25" customHeight="1" x14ac:dyDescent="0.25">
      <c r="A20" s="49">
        <v>9</v>
      </c>
      <c r="B20" s="23" t="s">
        <v>207</v>
      </c>
      <c r="C20" s="36">
        <v>12</v>
      </c>
      <c r="D20" s="36">
        <v>12</v>
      </c>
      <c r="E20" s="36">
        <v>13</v>
      </c>
      <c r="F20" s="36">
        <v>12</v>
      </c>
      <c r="G20" s="36">
        <v>49</v>
      </c>
      <c r="H20" s="36">
        <v>4</v>
      </c>
      <c r="I20" s="36">
        <v>4</v>
      </c>
      <c r="J20" s="36">
        <v>4</v>
      </c>
      <c r="K20" s="36">
        <v>6</v>
      </c>
      <c r="L20" s="36">
        <v>18</v>
      </c>
      <c r="M20" s="36">
        <v>22</v>
      </c>
      <c r="N20" s="36">
        <v>12</v>
      </c>
      <c r="O20" s="24">
        <v>3</v>
      </c>
      <c r="P20" s="24">
        <v>8</v>
      </c>
      <c r="Q20" s="24">
        <v>45</v>
      </c>
      <c r="R20" s="24"/>
      <c r="S20" s="50"/>
    </row>
    <row r="21" spans="1:19" ht="35.25" customHeight="1" x14ac:dyDescent="0.25">
      <c r="A21" s="49">
        <v>10</v>
      </c>
      <c r="B21" s="23" t="s">
        <v>140</v>
      </c>
      <c r="C21" s="36">
        <v>14</v>
      </c>
      <c r="D21" s="36">
        <v>13</v>
      </c>
      <c r="E21" s="36">
        <v>11</v>
      </c>
      <c r="F21" s="36">
        <v>13</v>
      </c>
      <c r="G21" s="36">
        <v>51</v>
      </c>
      <c r="H21" s="36">
        <v>6</v>
      </c>
      <c r="I21" s="36">
        <v>4</v>
      </c>
      <c r="J21" s="36">
        <v>4</v>
      </c>
      <c r="K21" s="36">
        <v>4</v>
      </c>
      <c r="L21" s="36">
        <v>18</v>
      </c>
      <c r="M21" s="36">
        <v>34</v>
      </c>
      <c r="N21" s="36">
        <v>9</v>
      </c>
      <c r="O21" s="24">
        <v>14</v>
      </c>
      <c r="P21" s="24">
        <v>8</v>
      </c>
      <c r="Q21" s="24">
        <v>65</v>
      </c>
      <c r="R21" s="24"/>
      <c r="S21" s="50"/>
    </row>
    <row r="22" spans="1:19" ht="35.25" customHeight="1" x14ac:dyDescent="0.25">
      <c r="A22" s="49">
        <v>11</v>
      </c>
      <c r="B22" s="23" t="s">
        <v>141</v>
      </c>
      <c r="C22" s="36">
        <v>15</v>
      </c>
      <c r="D22" s="36">
        <v>13</v>
      </c>
      <c r="E22" s="36">
        <v>17</v>
      </c>
      <c r="F22" s="36">
        <v>14</v>
      </c>
      <c r="G22" s="36">
        <v>59</v>
      </c>
      <c r="H22" s="36">
        <v>5</v>
      </c>
      <c r="I22" s="36">
        <v>7</v>
      </c>
      <c r="J22" s="36">
        <v>3</v>
      </c>
      <c r="K22" s="36">
        <v>2</v>
      </c>
      <c r="L22" s="36">
        <v>17</v>
      </c>
      <c r="M22" s="36">
        <v>30</v>
      </c>
      <c r="N22" s="36">
        <v>10</v>
      </c>
      <c r="O22" s="24">
        <v>25</v>
      </c>
      <c r="P22" s="24">
        <v>10</v>
      </c>
      <c r="Q22" s="24">
        <v>75</v>
      </c>
      <c r="R22" s="24"/>
      <c r="S22" s="50"/>
    </row>
    <row r="23" spans="1:19" ht="35.25" customHeight="1" thickBot="1" x14ac:dyDescent="0.3">
      <c r="A23" s="51">
        <v>12</v>
      </c>
      <c r="B23" s="25" t="s">
        <v>142</v>
      </c>
      <c r="C23" s="43">
        <v>47</v>
      </c>
      <c r="D23" s="43">
        <v>25</v>
      </c>
      <c r="E23" s="43">
        <v>39</v>
      </c>
      <c r="F23" s="43">
        <v>13</v>
      </c>
      <c r="G23" s="43">
        <v>124</v>
      </c>
      <c r="H23" s="43">
        <v>7</v>
      </c>
      <c r="I23" s="43">
        <v>11</v>
      </c>
      <c r="J23" s="43">
        <v>12</v>
      </c>
      <c r="K23" s="43">
        <v>1</v>
      </c>
      <c r="L23" s="43">
        <v>31</v>
      </c>
      <c r="M23" s="43">
        <v>45</v>
      </c>
      <c r="N23" s="43">
        <v>20</v>
      </c>
      <c r="O23" s="26">
        <v>6</v>
      </c>
      <c r="P23" s="26">
        <v>14</v>
      </c>
      <c r="Q23" s="26">
        <v>85</v>
      </c>
      <c r="R23" s="26"/>
      <c r="S23" s="52"/>
    </row>
    <row r="24" spans="1:19" ht="15.75" thickTop="1" x14ac:dyDescent="0.25"/>
  </sheetData>
  <mergeCells count="16">
    <mergeCell ref="A6:S6"/>
    <mergeCell ref="A2:G2"/>
    <mergeCell ref="A1:G1"/>
    <mergeCell ref="H1:S1"/>
    <mergeCell ref="H2:S2"/>
    <mergeCell ref="M8:Q8"/>
    <mergeCell ref="M9:Q9"/>
    <mergeCell ref="A4:S4"/>
    <mergeCell ref="A8:A10"/>
    <mergeCell ref="B8:B10"/>
    <mergeCell ref="C8:G8"/>
    <mergeCell ref="C9:G9"/>
    <mergeCell ref="H8:L8"/>
    <mergeCell ref="H9:L9"/>
    <mergeCell ref="A5:S5"/>
    <mergeCell ref="A7:S7"/>
  </mergeCells>
  <pageMargins left="0.55000000000000004" right="0.17" top="0.46" bottom="0.32" header="0.17" footer="0.17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130" zoomScaleNormal="130" workbookViewId="0">
      <selection sqref="A1:XFD3"/>
    </sheetView>
  </sheetViews>
  <sheetFormatPr defaultRowHeight="17.25" x14ac:dyDescent="0.3"/>
  <cols>
    <col min="1" max="1" width="4.28515625" style="136" customWidth="1"/>
    <col min="2" max="2" width="31" style="136" customWidth="1"/>
    <col min="3" max="3" width="15.85546875" style="136" customWidth="1"/>
    <col min="4" max="4" width="13.5703125" style="136" customWidth="1"/>
    <col min="5" max="5" width="9.5703125" style="136" customWidth="1"/>
    <col min="6" max="6" width="13" style="136" customWidth="1"/>
    <col min="7" max="7" width="12" style="136" customWidth="1"/>
    <col min="8" max="8" width="12.85546875" style="136" customWidth="1"/>
    <col min="9" max="9" width="12.140625" style="136" customWidth="1"/>
    <col min="10" max="10" width="13" style="136" customWidth="1"/>
    <col min="11" max="11" width="13.42578125" style="136" customWidth="1"/>
    <col min="12" max="12" width="13.5703125" style="136" customWidth="1"/>
    <col min="13" max="13" width="13.28515625" style="136" customWidth="1"/>
    <col min="14" max="14" width="12.85546875" style="136" customWidth="1"/>
    <col min="15" max="16384" width="9.140625" style="136"/>
  </cols>
  <sheetData>
    <row r="1" spans="1:14" s="135" customFormat="1" ht="16.5" x14ac:dyDescent="0.25">
      <c r="A1" s="133" t="s">
        <v>211</v>
      </c>
      <c r="B1" s="133"/>
      <c r="C1" s="133"/>
      <c r="D1" s="133"/>
      <c r="E1" s="147"/>
      <c r="F1" s="134" t="s">
        <v>209</v>
      </c>
      <c r="G1" s="134"/>
      <c r="H1" s="134"/>
      <c r="I1" s="134"/>
      <c r="J1" s="134"/>
      <c r="K1" s="134"/>
      <c r="L1" s="134"/>
      <c r="M1" s="134"/>
      <c r="N1" s="134"/>
    </row>
    <row r="2" spans="1:14" s="135" customFormat="1" ht="16.5" x14ac:dyDescent="0.25">
      <c r="A2" s="134" t="s">
        <v>208</v>
      </c>
      <c r="B2" s="134"/>
      <c r="C2" s="134"/>
      <c r="D2" s="134"/>
      <c r="E2" s="148"/>
      <c r="F2" s="134" t="s">
        <v>210</v>
      </c>
      <c r="G2" s="134"/>
      <c r="H2" s="134"/>
      <c r="I2" s="134"/>
      <c r="J2" s="134"/>
      <c r="K2" s="134"/>
      <c r="L2" s="134"/>
      <c r="M2" s="134"/>
      <c r="N2" s="134"/>
    </row>
    <row r="3" spans="1:14" s="135" customFormat="1" ht="16.5" x14ac:dyDescent="0.25"/>
    <row r="4" spans="1:14" s="135" customFormat="1" ht="16.5" x14ac:dyDescent="0.25">
      <c r="A4" s="96" t="s">
        <v>143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x14ac:dyDescent="0.3">
      <c r="A5" s="96" t="s">
        <v>144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x14ac:dyDescent="0.3">
      <c r="A6" s="113" t="s">
        <v>212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8" thickBot="1" x14ac:dyDescent="0.35">
      <c r="A7" s="137"/>
    </row>
    <row r="8" spans="1:14" ht="18" thickTop="1" x14ac:dyDescent="0.3">
      <c r="A8" s="149" t="s">
        <v>2</v>
      </c>
      <c r="B8" s="150" t="s">
        <v>145</v>
      </c>
      <c r="C8" s="151" t="s">
        <v>35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2"/>
    </row>
    <row r="9" spans="1:14" ht="21.75" customHeight="1" x14ac:dyDescent="0.3">
      <c r="A9" s="153"/>
      <c r="B9" s="154"/>
      <c r="C9" s="155" t="s">
        <v>146</v>
      </c>
      <c r="D9" s="156" t="s">
        <v>147</v>
      </c>
      <c r="E9" s="156" t="s">
        <v>148</v>
      </c>
      <c r="F9" s="157" t="s">
        <v>149</v>
      </c>
      <c r="G9" s="156" t="s">
        <v>150</v>
      </c>
      <c r="H9" s="156" t="s">
        <v>151</v>
      </c>
      <c r="I9" s="156" t="s">
        <v>152</v>
      </c>
      <c r="J9" s="156" t="s">
        <v>94</v>
      </c>
      <c r="K9" s="156" t="s">
        <v>153</v>
      </c>
      <c r="L9" s="156" t="s">
        <v>154</v>
      </c>
      <c r="M9" s="156" t="s">
        <v>75</v>
      </c>
      <c r="N9" s="158" t="s">
        <v>155</v>
      </c>
    </row>
    <row r="10" spans="1:14" x14ac:dyDescent="0.3">
      <c r="A10" s="153"/>
      <c r="B10" s="154"/>
      <c r="C10" s="155"/>
      <c r="D10" s="156"/>
      <c r="E10" s="156"/>
      <c r="F10" s="157"/>
      <c r="G10" s="156"/>
      <c r="H10" s="156"/>
      <c r="I10" s="156"/>
      <c r="J10" s="156"/>
      <c r="K10" s="156"/>
      <c r="L10" s="156"/>
      <c r="M10" s="156"/>
      <c r="N10" s="158"/>
    </row>
    <row r="11" spans="1:14" ht="69.75" customHeight="1" x14ac:dyDescent="0.3">
      <c r="A11" s="153"/>
      <c r="B11" s="154"/>
      <c r="C11" s="155"/>
      <c r="D11" s="156"/>
      <c r="E11" s="156"/>
      <c r="F11" s="157"/>
      <c r="G11" s="156"/>
      <c r="H11" s="156"/>
      <c r="I11" s="156"/>
      <c r="J11" s="156"/>
      <c r="K11" s="156"/>
      <c r="L11" s="156"/>
      <c r="M11" s="156"/>
      <c r="N11" s="158"/>
    </row>
    <row r="12" spans="1:14" ht="45.75" customHeight="1" x14ac:dyDescent="0.3">
      <c r="A12" s="138"/>
      <c r="B12" s="139" t="s">
        <v>91</v>
      </c>
      <c r="C12" s="131" t="s">
        <v>156</v>
      </c>
      <c r="D12" s="93" t="s">
        <v>157</v>
      </c>
      <c r="E12" s="93"/>
      <c r="F12" s="93" t="s">
        <v>158</v>
      </c>
      <c r="G12" s="93" t="s">
        <v>159</v>
      </c>
      <c r="H12" s="93" t="s">
        <v>160</v>
      </c>
      <c r="I12" s="93" t="s">
        <v>161</v>
      </c>
      <c r="J12" s="93" t="s">
        <v>162</v>
      </c>
      <c r="K12" s="93" t="s">
        <v>163</v>
      </c>
      <c r="L12" s="93" t="s">
        <v>164</v>
      </c>
      <c r="M12" s="93" t="s">
        <v>165</v>
      </c>
      <c r="N12" s="27" t="s">
        <v>166</v>
      </c>
    </row>
    <row r="13" spans="1:14" ht="45.75" customHeight="1" x14ac:dyDescent="0.3">
      <c r="A13" s="140">
        <v>1</v>
      </c>
      <c r="B13" s="141" t="s">
        <v>167</v>
      </c>
      <c r="C13" s="131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50"/>
    </row>
    <row r="14" spans="1:14" ht="45.75" customHeight="1" x14ac:dyDescent="0.3">
      <c r="A14" s="140">
        <v>2</v>
      </c>
      <c r="B14" s="141" t="s">
        <v>168</v>
      </c>
      <c r="C14" s="131" t="s">
        <v>169</v>
      </c>
      <c r="D14" s="24" t="s">
        <v>157</v>
      </c>
      <c r="E14" s="24"/>
      <c r="F14" s="93" t="s">
        <v>158</v>
      </c>
      <c r="G14" s="93" t="s">
        <v>159</v>
      </c>
      <c r="H14" s="93" t="s">
        <v>160</v>
      </c>
      <c r="I14" s="93" t="s">
        <v>161</v>
      </c>
      <c r="J14" s="93" t="s">
        <v>162</v>
      </c>
      <c r="K14" s="93" t="s">
        <v>163</v>
      </c>
      <c r="L14" s="93" t="s">
        <v>164</v>
      </c>
      <c r="M14" s="93" t="s">
        <v>165</v>
      </c>
      <c r="N14" s="27" t="s">
        <v>166</v>
      </c>
    </row>
    <row r="15" spans="1:14" ht="45.75" customHeight="1" x14ac:dyDescent="0.3">
      <c r="A15" s="140">
        <v>3</v>
      </c>
      <c r="B15" s="141" t="s">
        <v>170</v>
      </c>
      <c r="C15" s="131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50"/>
    </row>
    <row r="16" spans="1:14" ht="45.75" customHeight="1" thickBot="1" x14ac:dyDescent="0.35">
      <c r="A16" s="143">
        <v>4</v>
      </c>
      <c r="B16" s="144" t="s">
        <v>198</v>
      </c>
      <c r="C16" s="132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52"/>
    </row>
    <row r="17" spans="1:1" ht="18" thickTop="1" x14ac:dyDescent="0.3">
      <c r="A17" s="146"/>
    </row>
  </sheetData>
  <mergeCells count="22">
    <mergeCell ref="F1:N1"/>
    <mergeCell ref="F2:N2"/>
    <mergeCell ref="A1:D1"/>
    <mergeCell ref="A2:D2"/>
    <mergeCell ref="L9:L11"/>
    <mergeCell ref="M9:M11"/>
    <mergeCell ref="A4:N4"/>
    <mergeCell ref="A5:N5"/>
    <mergeCell ref="A6:N6"/>
    <mergeCell ref="N9:N11"/>
    <mergeCell ref="F9:F11"/>
    <mergeCell ref="A8:A11"/>
    <mergeCell ref="B8:B11"/>
    <mergeCell ref="C8:N8"/>
    <mergeCell ref="C9:C11"/>
    <mergeCell ref="D9:D11"/>
    <mergeCell ref="E9:E11"/>
    <mergeCell ref="G9:G11"/>
    <mergeCell ref="H9:H11"/>
    <mergeCell ref="I9:I11"/>
    <mergeCell ref="J9:J11"/>
    <mergeCell ref="K9:K11"/>
  </mergeCells>
  <pageMargins left="0.34" right="0.17" top="0.56000000000000005" bottom="0.55000000000000004" header="0.3" footer="0.17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8"/>
  <sheetViews>
    <sheetView zoomScale="115" zoomScaleNormal="115" workbookViewId="0">
      <selection activeCell="D6" sqref="D6:D8"/>
    </sheetView>
  </sheetViews>
  <sheetFormatPr defaultRowHeight="15" x14ac:dyDescent="0.25"/>
  <cols>
    <col min="1" max="1" width="3.28515625" customWidth="1"/>
    <col min="2" max="2" width="16.7109375" customWidth="1"/>
    <col min="5" max="5" width="8.85546875" customWidth="1"/>
    <col min="6" max="6" width="6.140625" customWidth="1"/>
    <col min="7" max="7" width="7" customWidth="1"/>
    <col min="8" max="8" width="7.7109375" customWidth="1"/>
    <col min="9" max="9" width="8.140625" customWidth="1"/>
    <col min="10" max="11" width="7.28515625" customWidth="1"/>
    <col min="12" max="13" width="7.7109375" customWidth="1"/>
    <col min="14" max="15" width="6.28515625" customWidth="1"/>
    <col min="16" max="16" width="6.7109375" customWidth="1"/>
  </cols>
  <sheetData>
    <row r="2" spans="1:16" ht="15.75" x14ac:dyDescent="0.25">
      <c r="A2" s="99" t="s">
        <v>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x14ac:dyDescent="0.25">
      <c r="A3" s="126" t="s">
        <v>33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3"/>
    </row>
    <row r="4" spans="1:16" ht="15.75" x14ac:dyDescent="0.25">
      <c r="A4" s="100" t="s">
        <v>34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4"/>
    </row>
    <row r="5" spans="1:16" ht="15.75" thickBot="1" x14ac:dyDescent="0.3">
      <c r="A5" s="2"/>
    </row>
    <row r="6" spans="1:16" ht="39.75" customHeight="1" thickTop="1" x14ac:dyDescent="0.25">
      <c r="A6" s="104" t="s">
        <v>2</v>
      </c>
      <c r="B6" s="98" t="s">
        <v>35</v>
      </c>
      <c r="C6" s="98" t="s">
        <v>36</v>
      </c>
      <c r="D6" s="98" t="s">
        <v>37</v>
      </c>
      <c r="E6" s="98" t="s">
        <v>38</v>
      </c>
      <c r="F6" s="98" t="s">
        <v>39</v>
      </c>
      <c r="G6" s="98"/>
      <c r="H6" s="124" t="s">
        <v>40</v>
      </c>
      <c r="I6" s="125"/>
      <c r="J6" s="98" t="s">
        <v>41</v>
      </c>
      <c r="K6" s="98"/>
      <c r="L6" s="98"/>
      <c r="M6" s="98"/>
      <c r="N6" s="98"/>
      <c r="O6" s="98"/>
      <c r="P6" s="101" t="s">
        <v>42</v>
      </c>
    </row>
    <row r="7" spans="1:16" ht="55.5" customHeight="1" x14ac:dyDescent="0.25">
      <c r="A7" s="105"/>
      <c r="B7" s="103"/>
      <c r="C7" s="103"/>
      <c r="D7" s="103"/>
      <c r="E7" s="103"/>
      <c r="F7" s="103" t="s">
        <v>43</v>
      </c>
      <c r="G7" s="103" t="s">
        <v>44</v>
      </c>
      <c r="H7" s="103" t="s">
        <v>45</v>
      </c>
      <c r="I7" s="103" t="s">
        <v>46</v>
      </c>
      <c r="J7" s="103" t="s">
        <v>47</v>
      </c>
      <c r="K7" s="103"/>
      <c r="L7" s="103" t="s">
        <v>48</v>
      </c>
      <c r="M7" s="103"/>
      <c r="N7" s="103" t="s">
        <v>49</v>
      </c>
      <c r="O7" s="103"/>
      <c r="P7" s="102"/>
    </row>
    <row r="8" spans="1:16" ht="26.25" customHeight="1" x14ac:dyDescent="0.25">
      <c r="A8" s="105"/>
      <c r="B8" s="103"/>
      <c r="C8" s="103"/>
      <c r="D8" s="103"/>
      <c r="E8" s="103"/>
      <c r="F8" s="103"/>
      <c r="G8" s="103"/>
      <c r="H8" s="103"/>
      <c r="I8" s="103"/>
      <c r="J8" s="5" t="s">
        <v>50</v>
      </c>
      <c r="K8" s="5" t="s">
        <v>51</v>
      </c>
      <c r="L8" s="5" t="s">
        <v>50</v>
      </c>
      <c r="M8" s="5" t="s">
        <v>51</v>
      </c>
      <c r="N8" s="5" t="s">
        <v>50</v>
      </c>
      <c r="O8" s="5"/>
      <c r="P8" s="102"/>
    </row>
    <row r="9" spans="1:16" x14ac:dyDescent="0.25">
      <c r="A9" s="6" t="s">
        <v>52</v>
      </c>
      <c r="B9" s="5" t="s">
        <v>53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</row>
    <row r="10" spans="1:16" ht="21" customHeight="1" x14ac:dyDescent="0.25">
      <c r="A10" s="6" t="s">
        <v>54</v>
      </c>
      <c r="B10" s="56" t="s">
        <v>171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"/>
    </row>
    <row r="11" spans="1:16" x14ac:dyDescent="0.25">
      <c r="A11" s="8">
        <v>1</v>
      </c>
      <c r="B11" s="59" t="s">
        <v>55</v>
      </c>
      <c r="C11" s="9">
        <v>12</v>
      </c>
      <c r="D11" s="9">
        <v>6</v>
      </c>
      <c r="E11" s="9">
        <v>6</v>
      </c>
      <c r="F11" s="9">
        <v>5</v>
      </c>
      <c r="G11" s="9">
        <v>6</v>
      </c>
      <c r="H11" s="53">
        <f>D11/C11*100</f>
        <v>50</v>
      </c>
      <c r="I11" s="54">
        <f>G11/E11*100</f>
        <v>100</v>
      </c>
      <c r="J11" s="9">
        <v>6</v>
      </c>
      <c r="K11" s="9">
        <f>J11/G11*100</f>
        <v>100</v>
      </c>
      <c r="L11" s="9"/>
      <c r="M11" s="9">
        <f>L11/G11*100</f>
        <v>0</v>
      </c>
      <c r="N11" s="9"/>
      <c r="O11" s="9">
        <f>N11/G11*100</f>
        <v>0</v>
      </c>
      <c r="P11" s="10"/>
    </row>
    <row r="12" spans="1:16" x14ac:dyDescent="0.25">
      <c r="A12" s="8">
        <v>2</v>
      </c>
      <c r="B12" s="59" t="s">
        <v>56</v>
      </c>
      <c r="C12" s="9">
        <f>C27+C31+C38+C48+C58+C68+C79+C89+C100+C18</f>
        <v>132</v>
      </c>
      <c r="D12" s="9">
        <v>61</v>
      </c>
      <c r="E12" s="9">
        <v>47</v>
      </c>
      <c r="F12" s="9">
        <v>6</v>
      </c>
      <c r="G12" s="9">
        <v>48</v>
      </c>
      <c r="H12" s="53">
        <f t="shared" ref="H12:H107" si="0">D12/C12*100</f>
        <v>46.212121212121211</v>
      </c>
      <c r="I12" s="54">
        <f t="shared" ref="I12:I106" si="1">G12/E12*100</f>
        <v>102.12765957446808</v>
      </c>
      <c r="J12" s="9">
        <v>22</v>
      </c>
      <c r="K12" s="9">
        <f t="shared" ref="K12:K106" si="2">J12/G12*100</f>
        <v>45.833333333333329</v>
      </c>
      <c r="L12" s="9">
        <v>26</v>
      </c>
      <c r="M12" s="9">
        <f t="shared" ref="M12:M106" si="3">L12/G12*100</f>
        <v>54.166666666666664</v>
      </c>
      <c r="N12" s="9"/>
      <c r="O12" s="9">
        <f t="shared" ref="O12:O106" si="4">N12/G12*100</f>
        <v>0</v>
      </c>
      <c r="P12" s="10"/>
    </row>
    <row r="13" spans="1:16" x14ac:dyDescent="0.25">
      <c r="A13" s="8">
        <v>3</v>
      </c>
      <c r="B13" s="59" t="s">
        <v>57</v>
      </c>
      <c r="C13" s="9">
        <f>C32+C39+C49+C59+C69+C90+C101+C28</f>
        <v>725</v>
      </c>
      <c r="D13" s="9">
        <v>390</v>
      </c>
      <c r="E13" s="9">
        <v>160</v>
      </c>
      <c r="F13" s="9">
        <v>2</v>
      </c>
      <c r="G13" s="9">
        <v>160</v>
      </c>
      <c r="H13" s="53">
        <f t="shared" si="0"/>
        <v>53.793103448275858</v>
      </c>
      <c r="I13" s="54">
        <f t="shared" si="1"/>
        <v>100</v>
      </c>
      <c r="J13" s="9">
        <v>24</v>
      </c>
      <c r="K13" s="9">
        <f t="shared" si="2"/>
        <v>15</v>
      </c>
      <c r="L13" s="9">
        <v>136</v>
      </c>
      <c r="M13" s="9">
        <f t="shared" si="3"/>
        <v>85</v>
      </c>
      <c r="N13" s="9"/>
      <c r="O13" s="9">
        <f t="shared" si="4"/>
        <v>0</v>
      </c>
      <c r="P13" s="10"/>
    </row>
    <row r="14" spans="1:16" x14ac:dyDescent="0.25">
      <c r="A14" s="8">
        <v>4</v>
      </c>
      <c r="B14" s="59" t="s">
        <v>58</v>
      </c>
      <c r="C14" s="11">
        <f>C33+C40+C50+C60+C70+C81+C91+C102+C29</f>
        <v>8590</v>
      </c>
      <c r="D14" s="11">
        <v>3.214</v>
      </c>
      <c r="E14" s="9">
        <v>2.5</v>
      </c>
      <c r="F14" s="9">
        <v>25</v>
      </c>
      <c r="G14" s="9">
        <v>2.544</v>
      </c>
      <c r="H14" s="53">
        <f t="shared" si="0"/>
        <v>3.7415599534342259E-2</v>
      </c>
      <c r="I14" s="54">
        <f t="shared" si="1"/>
        <v>101.76</v>
      </c>
      <c r="J14" s="9">
        <v>159</v>
      </c>
      <c r="K14" s="9">
        <f t="shared" si="2"/>
        <v>6250</v>
      </c>
      <c r="L14" s="9">
        <v>2385</v>
      </c>
      <c r="M14" s="9">
        <f t="shared" si="3"/>
        <v>93750</v>
      </c>
      <c r="N14" s="9"/>
      <c r="O14" s="9">
        <f t="shared" si="4"/>
        <v>0</v>
      </c>
      <c r="P14" s="10"/>
    </row>
    <row r="15" spans="1:16" x14ac:dyDescent="0.25">
      <c r="A15" s="8">
        <v>5</v>
      </c>
      <c r="B15" s="59" t="s">
        <v>174</v>
      </c>
      <c r="C15" s="9">
        <v>207</v>
      </c>
      <c r="D15" s="9"/>
      <c r="E15" s="9"/>
      <c r="F15" s="9"/>
      <c r="G15" s="9"/>
      <c r="H15" s="53"/>
      <c r="I15" s="54"/>
      <c r="J15" s="9"/>
      <c r="K15" s="9"/>
      <c r="L15" s="9"/>
      <c r="M15" s="9"/>
      <c r="N15" s="9"/>
      <c r="O15" s="9"/>
      <c r="P15" s="10"/>
    </row>
    <row r="16" spans="1:16" x14ac:dyDescent="0.25">
      <c r="A16" s="8">
        <v>6</v>
      </c>
      <c r="B16" s="59" t="s">
        <v>61</v>
      </c>
      <c r="C16" s="9">
        <v>25</v>
      </c>
      <c r="D16" s="9"/>
      <c r="E16" s="9"/>
      <c r="F16" s="9"/>
      <c r="G16" s="9"/>
      <c r="H16" s="53"/>
      <c r="I16" s="54"/>
      <c r="J16" s="9"/>
      <c r="K16" s="9"/>
      <c r="L16" s="9"/>
      <c r="M16" s="9"/>
      <c r="N16" s="9"/>
      <c r="O16" s="9"/>
      <c r="P16" s="10"/>
    </row>
    <row r="17" spans="1:16" x14ac:dyDescent="0.25">
      <c r="A17" s="6" t="s">
        <v>62</v>
      </c>
      <c r="B17" s="60" t="s">
        <v>63</v>
      </c>
      <c r="C17" s="5"/>
      <c r="D17" s="5"/>
      <c r="E17" s="5"/>
      <c r="F17" s="5"/>
      <c r="G17" s="5"/>
      <c r="H17" s="53"/>
      <c r="I17" s="54"/>
      <c r="J17" s="5"/>
      <c r="K17" s="9"/>
      <c r="L17" s="5"/>
      <c r="M17" s="9"/>
      <c r="N17" s="5"/>
      <c r="O17" s="9"/>
      <c r="P17" s="7"/>
    </row>
    <row r="18" spans="1:16" x14ac:dyDescent="0.25">
      <c r="A18" s="8">
        <v>1</v>
      </c>
      <c r="B18" s="59" t="s">
        <v>56</v>
      </c>
      <c r="C18" s="9">
        <v>20</v>
      </c>
      <c r="D18" s="9">
        <v>12</v>
      </c>
      <c r="E18" s="9">
        <v>2</v>
      </c>
      <c r="F18" s="9">
        <v>1</v>
      </c>
      <c r="G18" s="9">
        <v>2</v>
      </c>
      <c r="H18" s="53">
        <f t="shared" si="0"/>
        <v>60</v>
      </c>
      <c r="I18" s="54">
        <f t="shared" si="1"/>
        <v>100</v>
      </c>
      <c r="J18" s="9">
        <v>1</v>
      </c>
      <c r="K18" s="9">
        <f t="shared" si="2"/>
        <v>50</v>
      </c>
      <c r="L18" s="9">
        <v>1</v>
      </c>
      <c r="M18" s="9">
        <f t="shared" si="3"/>
        <v>50</v>
      </c>
      <c r="N18" s="9"/>
      <c r="O18" s="9">
        <f t="shared" si="4"/>
        <v>0</v>
      </c>
      <c r="P18" s="10"/>
    </row>
    <row r="19" spans="1:16" x14ac:dyDescent="0.25">
      <c r="A19" s="8">
        <v>2</v>
      </c>
      <c r="B19" s="59" t="s">
        <v>57</v>
      </c>
      <c r="C19" s="9">
        <v>90</v>
      </c>
      <c r="D19" s="9">
        <v>70</v>
      </c>
      <c r="E19" s="9">
        <v>70</v>
      </c>
      <c r="F19" s="9">
        <v>1</v>
      </c>
      <c r="G19" s="9">
        <v>70</v>
      </c>
      <c r="H19" s="53">
        <f t="shared" si="0"/>
        <v>77.777777777777786</v>
      </c>
      <c r="I19" s="54">
        <f t="shared" si="1"/>
        <v>100</v>
      </c>
      <c r="J19" s="9">
        <v>15</v>
      </c>
      <c r="K19" s="9">
        <f t="shared" si="2"/>
        <v>21.428571428571427</v>
      </c>
      <c r="L19" s="9">
        <v>55</v>
      </c>
      <c r="M19" s="9">
        <f t="shared" si="3"/>
        <v>78.571428571428569</v>
      </c>
      <c r="N19" s="9"/>
      <c r="O19" s="9">
        <f t="shared" si="4"/>
        <v>0</v>
      </c>
      <c r="P19" s="10"/>
    </row>
    <row r="20" spans="1:16" x14ac:dyDescent="0.25">
      <c r="A20" s="8">
        <v>3</v>
      </c>
      <c r="B20" s="59" t="s">
        <v>66</v>
      </c>
      <c r="C20" s="9">
        <v>120</v>
      </c>
      <c r="D20" s="9"/>
      <c r="E20" s="9"/>
      <c r="F20" s="9"/>
      <c r="G20" s="9"/>
      <c r="H20" s="53">
        <f t="shared" si="0"/>
        <v>0</v>
      </c>
      <c r="I20" s="54"/>
      <c r="J20" s="9"/>
      <c r="K20" s="9"/>
      <c r="L20" s="9"/>
      <c r="M20" s="9"/>
      <c r="N20" s="9"/>
      <c r="O20" s="9"/>
      <c r="P20" s="10"/>
    </row>
    <row r="21" spans="1:16" x14ac:dyDescent="0.25">
      <c r="A21" s="6" t="s">
        <v>67</v>
      </c>
      <c r="B21" s="60" t="s">
        <v>68</v>
      </c>
      <c r="C21" s="9"/>
      <c r="D21" s="9"/>
      <c r="E21" s="9"/>
      <c r="F21" s="9"/>
      <c r="G21" s="9"/>
      <c r="H21" s="53"/>
      <c r="I21" s="54"/>
      <c r="J21" s="9"/>
      <c r="K21" s="9"/>
      <c r="L21" s="9"/>
      <c r="M21" s="9"/>
      <c r="N21" s="9"/>
      <c r="O21" s="9"/>
      <c r="P21" s="10"/>
    </row>
    <row r="22" spans="1:16" x14ac:dyDescent="0.25">
      <c r="A22" s="8">
        <v>1</v>
      </c>
      <c r="B22" s="59" t="s">
        <v>56</v>
      </c>
      <c r="C22" s="9">
        <v>35</v>
      </c>
      <c r="D22" s="9"/>
      <c r="E22" s="9"/>
      <c r="F22" s="9"/>
      <c r="G22" s="9"/>
      <c r="H22" s="53">
        <f t="shared" si="0"/>
        <v>0</v>
      </c>
      <c r="I22" s="54"/>
      <c r="J22" s="9"/>
      <c r="K22" s="9"/>
      <c r="L22" s="9"/>
      <c r="M22" s="9"/>
      <c r="N22" s="9"/>
      <c r="O22" s="9"/>
      <c r="P22" s="10"/>
    </row>
    <row r="23" spans="1:16" x14ac:dyDescent="0.25">
      <c r="A23" s="8">
        <v>2</v>
      </c>
      <c r="B23" s="59" t="s">
        <v>57</v>
      </c>
      <c r="C23" s="9">
        <v>43</v>
      </c>
      <c r="D23" s="9">
        <v>35</v>
      </c>
      <c r="E23" s="9">
        <v>5</v>
      </c>
      <c r="F23" s="9">
        <v>1</v>
      </c>
      <c r="G23" s="9">
        <v>5</v>
      </c>
      <c r="H23" s="53">
        <f t="shared" si="0"/>
        <v>81.395348837209298</v>
      </c>
      <c r="I23" s="54">
        <f t="shared" si="1"/>
        <v>100</v>
      </c>
      <c r="J23" s="9"/>
      <c r="K23" s="9">
        <f t="shared" si="2"/>
        <v>0</v>
      </c>
      <c r="L23" s="9"/>
      <c r="M23" s="9">
        <f t="shared" si="3"/>
        <v>0</v>
      </c>
      <c r="N23" s="9"/>
      <c r="O23" s="9">
        <f t="shared" si="4"/>
        <v>0</v>
      </c>
      <c r="P23" s="10"/>
    </row>
    <row r="24" spans="1:16" x14ac:dyDescent="0.25">
      <c r="A24" s="8">
        <v>3</v>
      </c>
      <c r="B24" s="59" t="s">
        <v>66</v>
      </c>
      <c r="C24" s="9">
        <v>444</v>
      </c>
      <c r="D24" s="9">
        <v>203</v>
      </c>
      <c r="E24" s="9">
        <v>103</v>
      </c>
      <c r="F24" s="9">
        <v>1</v>
      </c>
      <c r="G24" s="9">
        <v>103</v>
      </c>
      <c r="H24" s="53">
        <f t="shared" si="0"/>
        <v>45.72072072072072</v>
      </c>
      <c r="I24" s="54">
        <f t="shared" si="1"/>
        <v>100</v>
      </c>
      <c r="J24" s="11">
        <v>23</v>
      </c>
      <c r="K24" s="9">
        <f t="shared" si="2"/>
        <v>22.330097087378643</v>
      </c>
      <c r="L24" s="11">
        <v>78</v>
      </c>
      <c r="M24" s="9">
        <f t="shared" si="3"/>
        <v>75.728155339805824</v>
      </c>
      <c r="N24" s="11">
        <v>2</v>
      </c>
      <c r="O24" s="9">
        <f t="shared" si="4"/>
        <v>1.9417475728155338</v>
      </c>
      <c r="P24" s="12"/>
    </row>
    <row r="25" spans="1:16" x14ac:dyDescent="0.25">
      <c r="A25" s="61" t="s">
        <v>178</v>
      </c>
      <c r="B25" s="60" t="s">
        <v>179</v>
      </c>
      <c r="C25" s="9"/>
      <c r="D25" s="9"/>
      <c r="E25" s="9"/>
      <c r="F25" s="9"/>
      <c r="G25" s="9"/>
      <c r="H25" s="53"/>
      <c r="I25" s="54"/>
      <c r="J25" s="11"/>
      <c r="K25" s="9"/>
      <c r="L25" s="11"/>
      <c r="M25" s="9"/>
      <c r="N25" s="11"/>
      <c r="O25" s="9"/>
      <c r="P25" s="12"/>
    </row>
    <row r="26" spans="1:16" x14ac:dyDescent="0.25">
      <c r="A26" s="8">
        <v>1</v>
      </c>
      <c r="B26" s="59" t="s">
        <v>55</v>
      </c>
      <c r="C26" s="9">
        <v>5</v>
      </c>
      <c r="D26" s="9"/>
      <c r="E26" s="9"/>
      <c r="F26" s="9"/>
      <c r="G26" s="9"/>
      <c r="H26" s="53"/>
      <c r="I26" s="54"/>
      <c r="J26" s="11"/>
      <c r="K26" s="9"/>
      <c r="L26" s="11"/>
      <c r="M26" s="9"/>
      <c r="N26" s="11"/>
      <c r="O26" s="9"/>
      <c r="P26" s="12"/>
    </row>
    <row r="27" spans="1:16" x14ac:dyDescent="0.25">
      <c r="A27" s="8">
        <v>2</v>
      </c>
      <c r="B27" s="59" t="s">
        <v>56</v>
      </c>
      <c r="C27" s="9">
        <v>65</v>
      </c>
      <c r="D27" s="9"/>
      <c r="E27" s="9"/>
      <c r="F27" s="9"/>
      <c r="G27" s="9"/>
      <c r="H27" s="53"/>
      <c r="I27" s="54"/>
      <c r="J27" s="11"/>
      <c r="K27" s="9"/>
      <c r="L27" s="11"/>
      <c r="M27" s="9"/>
      <c r="N27" s="11"/>
      <c r="O27" s="9"/>
      <c r="P27" s="12"/>
    </row>
    <row r="28" spans="1:16" x14ac:dyDescent="0.25">
      <c r="A28" s="8">
        <v>3</v>
      </c>
      <c r="B28" s="59" t="s">
        <v>57</v>
      </c>
      <c r="C28" s="9">
        <v>441</v>
      </c>
      <c r="D28" s="9"/>
      <c r="E28" s="9"/>
      <c r="F28" s="9"/>
      <c r="G28" s="9"/>
      <c r="H28" s="53"/>
      <c r="I28" s="54"/>
      <c r="J28" s="11"/>
      <c r="K28" s="9"/>
      <c r="L28" s="11"/>
      <c r="M28" s="9"/>
      <c r="N28" s="11"/>
      <c r="O28" s="9"/>
      <c r="P28" s="12"/>
    </row>
    <row r="29" spans="1:16" x14ac:dyDescent="0.25">
      <c r="A29" s="8">
        <v>4</v>
      </c>
      <c r="B29" s="59" t="s">
        <v>58</v>
      </c>
      <c r="C29" s="9">
        <v>720</v>
      </c>
      <c r="D29" s="9"/>
      <c r="E29" s="9"/>
      <c r="F29" s="9"/>
      <c r="G29" s="9"/>
      <c r="H29" s="53"/>
      <c r="I29" s="54"/>
      <c r="J29" s="11"/>
      <c r="K29" s="9"/>
      <c r="L29" s="11"/>
      <c r="M29" s="9"/>
      <c r="N29" s="11"/>
      <c r="O29" s="9"/>
      <c r="P29" s="12"/>
    </row>
    <row r="30" spans="1:16" x14ac:dyDescent="0.25">
      <c r="A30" s="6">
        <v>1</v>
      </c>
      <c r="B30" s="13" t="s">
        <v>71</v>
      </c>
      <c r="C30" s="5"/>
      <c r="D30" s="5"/>
      <c r="E30" s="5"/>
      <c r="F30" s="5"/>
      <c r="G30" s="5"/>
      <c r="H30" s="53"/>
      <c r="I30" s="54"/>
      <c r="J30" s="14"/>
      <c r="K30" s="9"/>
      <c r="L30" s="14"/>
      <c r="M30" s="9"/>
      <c r="N30" s="14"/>
      <c r="O30" s="9"/>
      <c r="P30" s="15"/>
    </row>
    <row r="31" spans="1:16" x14ac:dyDescent="0.25">
      <c r="A31" s="8" t="s">
        <v>72</v>
      </c>
      <c r="B31" s="62" t="s">
        <v>56</v>
      </c>
      <c r="C31" s="63">
        <v>5</v>
      </c>
      <c r="D31" s="63">
        <v>2</v>
      </c>
      <c r="E31" s="63">
        <v>2</v>
      </c>
      <c r="F31" s="63">
        <v>1</v>
      </c>
      <c r="G31" s="63">
        <v>2</v>
      </c>
      <c r="H31" s="64">
        <f t="shared" si="0"/>
        <v>40</v>
      </c>
      <c r="I31" s="65">
        <f t="shared" si="1"/>
        <v>100</v>
      </c>
      <c r="J31" s="63">
        <v>2</v>
      </c>
      <c r="K31" s="63">
        <f t="shared" si="2"/>
        <v>100</v>
      </c>
      <c r="L31" s="63"/>
      <c r="M31" s="63">
        <f t="shared" si="3"/>
        <v>0</v>
      </c>
      <c r="N31" s="63"/>
      <c r="O31" s="63">
        <f t="shared" si="4"/>
        <v>0</v>
      </c>
      <c r="P31" s="12"/>
    </row>
    <row r="32" spans="1:16" x14ac:dyDescent="0.25">
      <c r="A32" s="8" t="s">
        <v>72</v>
      </c>
      <c r="B32" s="62" t="s">
        <v>57</v>
      </c>
      <c r="C32" s="63">
        <v>32</v>
      </c>
      <c r="D32" s="63">
        <v>15</v>
      </c>
      <c r="E32" s="63">
        <v>9</v>
      </c>
      <c r="F32" s="63">
        <v>2</v>
      </c>
      <c r="G32" s="63">
        <v>9</v>
      </c>
      <c r="H32" s="64">
        <f t="shared" si="0"/>
        <v>46.875</v>
      </c>
      <c r="I32" s="65">
        <f t="shared" si="1"/>
        <v>100</v>
      </c>
      <c r="J32" s="63">
        <v>3</v>
      </c>
      <c r="K32" s="63">
        <f t="shared" si="2"/>
        <v>33.333333333333329</v>
      </c>
      <c r="L32" s="63">
        <v>6</v>
      </c>
      <c r="M32" s="63">
        <f t="shared" si="3"/>
        <v>66.666666666666657</v>
      </c>
      <c r="N32" s="63"/>
      <c r="O32" s="63">
        <f t="shared" si="4"/>
        <v>0</v>
      </c>
      <c r="P32" s="12"/>
    </row>
    <row r="33" spans="1:16" x14ac:dyDescent="0.25">
      <c r="A33" s="8" t="s">
        <v>180</v>
      </c>
      <c r="B33" s="62" t="s">
        <v>58</v>
      </c>
      <c r="C33" s="63">
        <v>420</v>
      </c>
      <c r="D33" s="63">
        <v>270</v>
      </c>
      <c r="E33" s="63">
        <v>130</v>
      </c>
      <c r="F33" s="63">
        <v>2</v>
      </c>
      <c r="G33" s="63">
        <v>130</v>
      </c>
      <c r="H33" s="64">
        <f t="shared" si="0"/>
        <v>64.285714285714292</v>
      </c>
      <c r="I33" s="65">
        <v>100</v>
      </c>
      <c r="J33" s="63">
        <v>25</v>
      </c>
      <c r="K33" s="63">
        <f t="shared" si="2"/>
        <v>19.230769230769234</v>
      </c>
      <c r="L33" s="63">
        <v>85</v>
      </c>
      <c r="M33" s="63">
        <f t="shared" si="3"/>
        <v>65.384615384615387</v>
      </c>
      <c r="N33" s="63">
        <v>20</v>
      </c>
      <c r="O33" s="63">
        <f t="shared" si="4"/>
        <v>15.384615384615385</v>
      </c>
      <c r="P33" s="12"/>
    </row>
    <row r="34" spans="1:16" x14ac:dyDescent="0.25">
      <c r="A34" s="8" t="s">
        <v>72</v>
      </c>
      <c r="B34" s="62" t="s">
        <v>174</v>
      </c>
      <c r="C34" s="63"/>
      <c r="D34" s="63"/>
      <c r="E34" s="63"/>
      <c r="F34" s="63"/>
      <c r="G34" s="63"/>
      <c r="H34" s="64"/>
      <c r="I34" s="65"/>
      <c r="J34" s="63"/>
      <c r="K34" s="63"/>
      <c r="L34" s="63"/>
      <c r="M34" s="63"/>
      <c r="N34" s="63"/>
      <c r="O34" s="63"/>
      <c r="P34" s="12"/>
    </row>
    <row r="35" spans="1:16" x14ac:dyDescent="0.25">
      <c r="A35" s="8">
        <f>-C35</f>
        <v>0</v>
      </c>
      <c r="B35" s="62" t="s">
        <v>61</v>
      </c>
      <c r="C35" s="63"/>
      <c r="D35" s="63"/>
      <c r="E35" s="63"/>
      <c r="F35" s="63"/>
      <c r="G35" s="63"/>
      <c r="H35" s="64"/>
      <c r="I35" s="65"/>
      <c r="J35" s="63"/>
      <c r="K35" s="63"/>
      <c r="L35" s="63"/>
      <c r="M35" s="63"/>
      <c r="N35" s="63"/>
      <c r="O35" s="63"/>
      <c r="P35" s="12"/>
    </row>
    <row r="36" spans="1:16" x14ac:dyDescent="0.25">
      <c r="A36" s="6">
        <v>2</v>
      </c>
      <c r="B36" s="66" t="s">
        <v>92</v>
      </c>
      <c r="C36" s="67"/>
      <c r="D36" s="67"/>
      <c r="E36" s="67"/>
      <c r="F36" s="67"/>
      <c r="G36" s="67"/>
      <c r="H36" s="64"/>
      <c r="I36" s="65"/>
      <c r="J36" s="67"/>
      <c r="K36" s="63"/>
      <c r="L36" s="67"/>
      <c r="M36" s="63"/>
      <c r="N36" s="67"/>
      <c r="O36" s="63"/>
      <c r="P36" s="15"/>
    </row>
    <row r="37" spans="1:16" ht="18" customHeight="1" x14ac:dyDescent="0.25">
      <c r="A37" s="57">
        <v>1</v>
      </c>
      <c r="B37" s="62" t="s">
        <v>171</v>
      </c>
      <c r="C37" s="67"/>
      <c r="D37" s="67"/>
      <c r="E37" s="67"/>
      <c r="F37" s="67"/>
      <c r="G37" s="67"/>
      <c r="H37" s="64"/>
      <c r="I37" s="65"/>
      <c r="J37" s="67"/>
      <c r="K37" s="63"/>
      <c r="L37" s="67"/>
      <c r="M37" s="63"/>
      <c r="N37" s="67"/>
      <c r="O37" s="63"/>
      <c r="P37" s="15"/>
    </row>
    <row r="38" spans="1:16" x14ac:dyDescent="0.25">
      <c r="A38" s="58" t="s">
        <v>180</v>
      </c>
      <c r="B38" s="62" t="s">
        <v>56</v>
      </c>
      <c r="C38" s="63">
        <v>6</v>
      </c>
      <c r="D38" s="63">
        <v>2</v>
      </c>
      <c r="E38" s="63">
        <v>2</v>
      </c>
      <c r="F38" s="63">
        <v>1</v>
      </c>
      <c r="G38" s="63">
        <v>2</v>
      </c>
      <c r="H38" s="64">
        <f t="shared" si="0"/>
        <v>33.333333333333329</v>
      </c>
      <c r="I38" s="65">
        <f t="shared" si="1"/>
        <v>100</v>
      </c>
      <c r="J38" s="63">
        <v>2</v>
      </c>
      <c r="K38" s="63">
        <f t="shared" si="2"/>
        <v>100</v>
      </c>
      <c r="L38" s="63"/>
      <c r="M38" s="63">
        <f t="shared" si="3"/>
        <v>0</v>
      </c>
      <c r="N38" s="63"/>
      <c r="O38" s="63">
        <f t="shared" si="4"/>
        <v>0</v>
      </c>
      <c r="P38" s="12"/>
    </row>
    <row r="39" spans="1:16" x14ac:dyDescent="0.25">
      <c r="A39" s="58" t="s">
        <v>180</v>
      </c>
      <c r="B39" s="62" t="s">
        <v>57</v>
      </c>
      <c r="C39" s="63">
        <v>75</v>
      </c>
      <c r="D39" s="63">
        <v>39</v>
      </c>
      <c r="E39" s="63">
        <v>20</v>
      </c>
      <c r="F39" s="63">
        <v>2</v>
      </c>
      <c r="G39" s="63">
        <v>20</v>
      </c>
      <c r="H39" s="64">
        <f t="shared" si="0"/>
        <v>52</v>
      </c>
      <c r="I39" s="65">
        <f t="shared" si="1"/>
        <v>100</v>
      </c>
      <c r="J39" s="63">
        <v>5</v>
      </c>
      <c r="K39" s="63">
        <f t="shared" si="2"/>
        <v>25</v>
      </c>
      <c r="L39" s="63">
        <v>15</v>
      </c>
      <c r="M39" s="63">
        <f t="shared" si="3"/>
        <v>75</v>
      </c>
      <c r="N39" s="63"/>
      <c r="O39" s="63">
        <f t="shared" si="4"/>
        <v>0</v>
      </c>
      <c r="P39" s="12"/>
    </row>
    <row r="40" spans="1:16" x14ac:dyDescent="0.25">
      <c r="A40" s="58" t="s">
        <v>180</v>
      </c>
      <c r="B40" s="62" t="s">
        <v>58</v>
      </c>
      <c r="C40" s="63">
        <v>1372</v>
      </c>
      <c r="D40" s="63">
        <v>836</v>
      </c>
      <c r="E40" s="63">
        <v>487</v>
      </c>
      <c r="F40" s="63">
        <v>7</v>
      </c>
      <c r="G40" s="63">
        <v>487</v>
      </c>
      <c r="H40" s="64">
        <f t="shared" si="0"/>
        <v>60.932944606413997</v>
      </c>
      <c r="I40" s="65">
        <f t="shared" si="1"/>
        <v>100</v>
      </c>
      <c r="J40" s="63">
        <v>67</v>
      </c>
      <c r="K40" s="63">
        <f t="shared" si="2"/>
        <v>13.757700205338811</v>
      </c>
      <c r="L40" s="63">
        <v>245</v>
      </c>
      <c r="M40" s="63">
        <f t="shared" si="3"/>
        <v>50.308008213552355</v>
      </c>
      <c r="N40" s="63">
        <v>175</v>
      </c>
      <c r="O40" s="63">
        <f t="shared" si="4"/>
        <v>35.93429158110883</v>
      </c>
      <c r="P40" s="12"/>
    </row>
    <row r="41" spans="1:16" ht="18.75" customHeight="1" x14ac:dyDescent="0.25">
      <c r="A41" s="58" t="s">
        <v>180</v>
      </c>
      <c r="B41" s="62" t="s">
        <v>175</v>
      </c>
      <c r="C41" s="63">
        <v>38</v>
      </c>
      <c r="D41" s="63">
        <v>38</v>
      </c>
      <c r="E41" s="63"/>
      <c r="F41" s="63"/>
      <c r="G41" s="63"/>
      <c r="H41" s="64"/>
      <c r="I41" s="65"/>
      <c r="J41" s="63"/>
      <c r="K41" s="63"/>
      <c r="L41" s="63"/>
      <c r="M41" s="63"/>
      <c r="N41" s="63"/>
      <c r="O41" s="63"/>
      <c r="P41" s="12"/>
    </row>
    <row r="42" spans="1:16" ht="15" customHeight="1" x14ac:dyDescent="0.25">
      <c r="A42" s="58" t="s">
        <v>180</v>
      </c>
      <c r="B42" s="62" t="s">
        <v>61</v>
      </c>
      <c r="C42" s="63"/>
      <c r="D42" s="63"/>
      <c r="E42" s="63"/>
      <c r="F42" s="63"/>
      <c r="G42" s="63"/>
      <c r="H42" s="64"/>
      <c r="I42" s="65"/>
      <c r="J42" s="63"/>
      <c r="K42" s="63"/>
      <c r="L42" s="63"/>
      <c r="M42" s="63"/>
      <c r="N42" s="63"/>
      <c r="O42" s="63"/>
      <c r="P42" s="12"/>
    </row>
    <row r="43" spans="1:16" ht="17.25" customHeight="1" x14ac:dyDescent="0.25">
      <c r="A43" s="58">
        <v>2</v>
      </c>
      <c r="B43" s="62" t="s">
        <v>176</v>
      </c>
      <c r="C43" s="63"/>
      <c r="D43" s="63"/>
      <c r="E43" s="63"/>
      <c r="F43" s="63"/>
      <c r="G43" s="63"/>
      <c r="H43" s="64"/>
      <c r="I43" s="65"/>
      <c r="J43" s="63"/>
      <c r="K43" s="63"/>
      <c r="L43" s="63"/>
      <c r="M43" s="63"/>
      <c r="N43" s="63"/>
      <c r="O43" s="63"/>
      <c r="P43" s="12"/>
    </row>
    <row r="44" spans="1:16" ht="19.5" customHeight="1" x14ac:dyDescent="0.25">
      <c r="A44" s="58" t="s">
        <v>180</v>
      </c>
      <c r="B44" s="62" t="s">
        <v>57</v>
      </c>
      <c r="C44" s="63">
        <v>10</v>
      </c>
      <c r="D44" s="63">
        <v>4</v>
      </c>
      <c r="E44" s="63">
        <v>4</v>
      </c>
      <c r="F44" s="63">
        <v>1</v>
      </c>
      <c r="G44" s="63">
        <v>4</v>
      </c>
      <c r="H44" s="64"/>
      <c r="I44" s="65"/>
      <c r="J44" s="63">
        <v>2</v>
      </c>
      <c r="K44" s="63">
        <f t="shared" si="2"/>
        <v>50</v>
      </c>
      <c r="L44" s="63">
        <v>2</v>
      </c>
      <c r="M44" s="63"/>
      <c r="N44" s="63"/>
      <c r="O44" s="63"/>
      <c r="P44" s="12"/>
    </row>
    <row r="45" spans="1:16" ht="19.5" customHeight="1" x14ac:dyDescent="0.25">
      <c r="A45" s="58" t="s">
        <v>180</v>
      </c>
      <c r="B45" s="62" t="s">
        <v>66</v>
      </c>
      <c r="C45" s="63">
        <v>24</v>
      </c>
      <c r="D45" s="63">
        <v>24</v>
      </c>
      <c r="E45" s="63"/>
      <c r="F45" s="63"/>
      <c r="G45" s="63"/>
      <c r="H45" s="64"/>
      <c r="I45" s="65"/>
      <c r="J45" s="63"/>
      <c r="K45" s="63"/>
      <c r="L45" s="63"/>
      <c r="M45" s="63"/>
      <c r="N45" s="63"/>
      <c r="O45" s="63"/>
      <c r="P45" s="12"/>
    </row>
    <row r="46" spans="1:16" x14ac:dyDescent="0.25">
      <c r="A46" s="6">
        <v>3</v>
      </c>
      <c r="B46" s="66" t="s">
        <v>73</v>
      </c>
      <c r="C46" s="67"/>
      <c r="D46" s="67"/>
      <c r="E46" s="67"/>
      <c r="F46" s="63"/>
      <c r="G46" s="63"/>
      <c r="H46" s="64"/>
      <c r="I46" s="65"/>
      <c r="J46" s="63"/>
      <c r="K46" s="63"/>
      <c r="L46" s="63"/>
      <c r="M46" s="63"/>
      <c r="N46" s="63"/>
      <c r="O46" s="63"/>
      <c r="P46" s="12"/>
    </row>
    <row r="47" spans="1:16" ht="20.25" customHeight="1" x14ac:dyDescent="0.25">
      <c r="A47" s="57">
        <v>1</v>
      </c>
      <c r="B47" s="62" t="s">
        <v>171</v>
      </c>
      <c r="C47" s="67"/>
      <c r="D47" s="67"/>
      <c r="E47" s="67"/>
      <c r="F47" s="63"/>
      <c r="G47" s="63"/>
      <c r="H47" s="64"/>
      <c r="I47" s="65"/>
      <c r="J47" s="63"/>
      <c r="K47" s="63"/>
      <c r="L47" s="63"/>
      <c r="M47" s="63"/>
      <c r="N47" s="63"/>
      <c r="O47" s="63"/>
      <c r="P47" s="12"/>
    </row>
    <row r="48" spans="1:16" x14ac:dyDescent="0.25">
      <c r="A48" s="8" t="s">
        <v>180</v>
      </c>
      <c r="B48" s="62" t="s">
        <v>56</v>
      </c>
      <c r="C48" s="63">
        <v>10</v>
      </c>
      <c r="D48" s="63">
        <v>5</v>
      </c>
      <c r="E48" s="63">
        <v>1</v>
      </c>
      <c r="F48" s="63">
        <v>1</v>
      </c>
      <c r="G48" s="63">
        <v>1</v>
      </c>
      <c r="H48" s="64">
        <f t="shared" si="0"/>
        <v>50</v>
      </c>
      <c r="I48" s="65">
        <f t="shared" si="1"/>
        <v>100</v>
      </c>
      <c r="J48" s="63">
        <v>1</v>
      </c>
      <c r="K48" s="63">
        <f t="shared" si="2"/>
        <v>100</v>
      </c>
      <c r="L48" s="63"/>
      <c r="M48" s="63">
        <f t="shared" si="3"/>
        <v>0</v>
      </c>
      <c r="N48" s="63"/>
      <c r="O48" s="63">
        <f t="shared" si="4"/>
        <v>0</v>
      </c>
      <c r="P48" s="10"/>
    </row>
    <row r="49" spans="1:16" x14ac:dyDescent="0.25">
      <c r="A49" s="8" t="s">
        <v>180</v>
      </c>
      <c r="B49" s="62" t="s">
        <v>57</v>
      </c>
      <c r="C49" s="63">
        <v>30</v>
      </c>
      <c r="D49" s="63">
        <v>19</v>
      </c>
      <c r="E49" s="63">
        <v>13</v>
      </c>
      <c r="F49" s="63">
        <v>2</v>
      </c>
      <c r="G49" s="63">
        <v>13</v>
      </c>
      <c r="H49" s="64">
        <f t="shared" si="0"/>
        <v>63.333333333333329</v>
      </c>
      <c r="I49" s="65">
        <f t="shared" si="1"/>
        <v>100</v>
      </c>
      <c r="J49" s="63">
        <v>3</v>
      </c>
      <c r="K49" s="63">
        <f t="shared" si="2"/>
        <v>23.076923076923077</v>
      </c>
      <c r="L49" s="63">
        <v>10</v>
      </c>
      <c r="M49" s="63">
        <f t="shared" si="3"/>
        <v>76.923076923076934</v>
      </c>
      <c r="N49" s="63"/>
      <c r="O49" s="63">
        <f t="shared" si="4"/>
        <v>0</v>
      </c>
      <c r="P49" s="10"/>
    </row>
    <row r="50" spans="1:16" x14ac:dyDescent="0.25">
      <c r="A50" s="8" t="s">
        <v>180</v>
      </c>
      <c r="B50" s="62" t="s">
        <v>58</v>
      </c>
      <c r="C50" s="63">
        <v>1400</v>
      </c>
      <c r="D50" s="63">
        <v>953</v>
      </c>
      <c r="E50" s="63">
        <v>648</v>
      </c>
      <c r="F50" s="63">
        <v>7</v>
      </c>
      <c r="G50" s="63">
        <v>648</v>
      </c>
      <c r="H50" s="64">
        <f t="shared" si="0"/>
        <v>68.071428571428569</v>
      </c>
      <c r="I50" s="65">
        <f t="shared" si="1"/>
        <v>100</v>
      </c>
      <c r="J50" s="63">
        <v>45</v>
      </c>
      <c r="K50" s="63">
        <f t="shared" si="2"/>
        <v>6.9444444444444446</v>
      </c>
      <c r="L50" s="63">
        <v>405</v>
      </c>
      <c r="M50" s="63">
        <f t="shared" si="3"/>
        <v>62.5</v>
      </c>
      <c r="N50" s="63">
        <v>198</v>
      </c>
      <c r="O50" s="63">
        <f t="shared" si="4"/>
        <v>30.555555555555557</v>
      </c>
      <c r="P50" s="10"/>
    </row>
    <row r="51" spans="1:16" x14ac:dyDescent="0.25">
      <c r="A51" s="8" t="s">
        <v>180</v>
      </c>
      <c r="B51" s="16" t="s">
        <v>174</v>
      </c>
      <c r="C51" s="9"/>
      <c r="D51" s="9"/>
      <c r="E51" s="9"/>
      <c r="F51" s="9"/>
      <c r="G51" s="9"/>
      <c r="H51" s="53"/>
      <c r="I51" s="54"/>
      <c r="J51" s="9"/>
      <c r="K51" s="9"/>
      <c r="L51" s="9"/>
      <c r="M51" s="9"/>
      <c r="N51" s="9"/>
      <c r="O51" s="9"/>
      <c r="P51" s="10"/>
    </row>
    <row r="52" spans="1:16" x14ac:dyDescent="0.25">
      <c r="A52" s="8" t="s">
        <v>180</v>
      </c>
      <c r="B52" s="16" t="s">
        <v>61</v>
      </c>
      <c r="C52" s="9"/>
      <c r="D52" s="9"/>
      <c r="E52" s="9"/>
      <c r="F52" s="9"/>
      <c r="G52" s="9"/>
      <c r="H52" s="53"/>
      <c r="I52" s="54"/>
      <c r="J52" s="9"/>
      <c r="K52" s="9"/>
      <c r="L52" s="9"/>
      <c r="M52" s="9"/>
      <c r="N52" s="9"/>
      <c r="O52" s="9"/>
      <c r="P52" s="10"/>
    </row>
    <row r="53" spans="1:16" x14ac:dyDescent="0.25">
      <c r="A53" s="68">
        <v>2</v>
      </c>
      <c r="B53" s="62" t="s">
        <v>176</v>
      </c>
      <c r="C53" s="63"/>
      <c r="D53" s="63"/>
      <c r="E53" s="63"/>
      <c r="F53" s="63"/>
      <c r="G53" s="63"/>
      <c r="H53" s="64"/>
      <c r="I53" s="65"/>
      <c r="J53" s="63"/>
      <c r="K53" s="63"/>
      <c r="L53" s="63"/>
      <c r="M53" s="63"/>
      <c r="N53" s="63"/>
      <c r="O53" s="63"/>
      <c r="P53" s="10"/>
    </row>
    <row r="54" spans="1:16" x14ac:dyDescent="0.25">
      <c r="A54" s="68" t="s">
        <v>180</v>
      </c>
      <c r="B54" s="62" t="s">
        <v>57</v>
      </c>
      <c r="C54" s="63"/>
      <c r="D54" s="63"/>
      <c r="E54" s="63"/>
      <c r="F54" s="63"/>
      <c r="G54" s="63"/>
      <c r="H54" s="64"/>
      <c r="I54" s="65"/>
      <c r="J54" s="63"/>
      <c r="K54" s="63"/>
      <c r="L54" s="63"/>
      <c r="M54" s="63"/>
      <c r="N54" s="63"/>
      <c r="O54" s="63"/>
      <c r="P54" s="10"/>
    </row>
    <row r="55" spans="1:16" x14ac:dyDescent="0.25">
      <c r="A55" s="68" t="s">
        <v>180</v>
      </c>
      <c r="B55" s="62" t="s">
        <v>66</v>
      </c>
      <c r="C55" s="63"/>
      <c r="D55" s="63"/>
      <c r="E55" s="63"/>
      <c r="F55" s="63"/>
      <c r="G55" s="63"/>
      <c r="H55" s="64"/>
      <c r="I55" s="65"/>
      <c r="J55" s="63"/>
      <c r="K55" s="63"/>
      <c r="L55" s="63"/>
      <c r="M55" s="63"/>
      <c r="N55" s="63"/>
      <c r="O55" s="63"/>
      <c r="P55" s="10"/>
    </row>
    <row r="56" spans="1:16" ht="19.5" customHeight="1" x14ac:dyDescent="0.25">
      <c r="A56" s="69">
        <v>4</v>
      </c>
      <c r="B56" s="66" t="s">
        <v>74</v>
      </c>
      <c r="C56" s="63"/>
      <c r="D56" s="63"/>
      <c r="E56" s="63"/>
      <c r="F56" s="63"/>
      <c r="G56" s="63"/>
      <c r="H56" s="64"/>
      <c r="I56" s="65"/>
      <c r="J56" s="63"/>
      <c r="K56" s="63"/>
      <c r="L56" s="63"/>
      <c r="M56" s="63"/>
      <c r="N56" s="63"/>
      <c r="O56" s="63"/>
      <c r="P56" s="10"/>
    </row>
    <row r="57" spans="1:16" ht="17.25" customHeight="1" x14ac:dyDescent="0.25">
      <c r="A57" s="69">
        <v>1</v>
      </c>
      <c r="B57" s="62" t="s">
        <v>171</v>
      </c>
      <c r="C57" s="63"/>
      <c r="D57" s="63"/>
      <c r="E57" s="63"/>
      <c r="F57" s="63"/>
      <c r="G57" s="63"/>
      <c r="H57" s="64"/>
      <c r="I57" s="65"/>
      <c r="J57" s="63"/>
      <c r="K57" s="63"/>
      <c r="L57" s="63"/>
      <c r="M57" s="63"/>
      <c r="N57" s="63"/>
      <c r="O57" s="63"/>
      <c r="P57" s="10"/>
    </row>
    <row r="58" spans="1:16" x14ac:dyDescent="0.25">
      <c r="A58" s="68" t="s">
        <v>180</v>
      </c>
      <c r="B58" s="62" t="s">
        <v>56</v>
      </c>
      <c r="C58" s="63">
        <v>3</v>
      </c>
      <c r="D58" s="63">
        <v>2</v>
      </c>
      <c r="E58" s="63">
        <v>2</v>
      </c>
      <c r="F58" s="63">
        <v>1</v>
      </c>
      <c r="G58" s="63">
        <v>2</v>
      </c>
      <c r="H58" s="64">
        <f t="shared" si="0"/>
        <v>66.666666666666657</v>
      </c>
      <c r="I58" s="65">
        <f t="shared" si="1"/>
        <v>100</v>
      </c>
      <c r="J58" s="63">
        <v>2</v>
      </c>
      <c r="K58" s="63">
        <f t="shared" si="2"/>
        <v>100</v>
      </c>
      <c r="L58" s="63"/>
      <c r="M58" s="63">
        <f t="shared" si="3"/>
        <v>0</v>
      </c>
      <c r="N58" s="63"/>
      <c r="O58" s="63">
        <f t="shared" si="4"/>
        <v>0</v>
      </c>
      <c r="P58" s="10"/>
    </row>
    <row r="59" spans="1:16" x14ac:dyDescent="0.25">
      <c r="A59" s="68" t="s">
        <v>180</v>
      </c>
      <c r="B59" s="62" t="s">
        <v>57</v>
      </c>
      <c r="C59" s="63">
        <v>61</v>
      </c>
      <c r="D59" s="63">
        <v>33</v>
      </c>
      <c r="E59" s="63">
        <v>20</v>
      </c>
      <c r="F59" s="63">
        <v>2</v>
      </c>
      <c r="G59" s="63">
        <v>20</v>
      </c>
      <c r="H59" s="64">
        <f t="shared" si="0"/>
        <v>54.098360655737707</v>
      </c>
      <c r="I59" s="65">
        <f t="shared" si="1"/>
        <v>100</v>
      </c>
      <c r="J59" s="63">
        <v>12</v>
      </c>
      <c r="K59" s="63">
        <f t="shared" si="2"/>
        <v>60</v>
      </c>
      <c r="L59" s="63">
        <v>8</v>
      </c>
      <c r="M59" s="63">
        <f t="shared" si="3"/>
        <v>40</v>
      </c>
      <c r="N59" s="63"/>
      <c r="O59" s="63">
        <f t="shared" si="4"/>
        <v>0</v>
      </c>
      <c r="P59" s="10"/>
    </row>
    <row r="60" spans="1:16" x14ac:dyDescent="0.25">
      <c r="A60" s="68" t="s">
        <v>180</v>
      </c>
      <c r="B60" s="62" t="s">
        <v>58</v>
      </c>
      <c r="C60" s="63">
        <v>964</v>
      </c>
      <c r="D60" s="63">
        <v>535</v>
      </c>
      <c r="E60" s="63">
        <v>535</v>
      </c>
      <c r="F60" s="63">
        <v>5</v>
      </c>
      <c r="G60" s="63">
        <v>535</v>
      </c>
      <c r="H60" s="64">
        <f t="shared" si="0"/>
        <v>55.497925311203325</v>
      </c>
      <c r="I60" s="65">
        <f t="shared" si="1"/>
        <v>100</v>
      </c>
      <c r="J60" s="63">
        <v>87</v>
      </c>
      <c r="K60" s="63">
        <f t="shared" si="2"/>
        <v>16.261682242990656</v>
      </c>
      <c r="L60" s="63">
        <v>380</v>
      </c>
      <c r="M60" s="63">
        <f t="shared" si="3"/>
        <v>71.028037383177562</v>
      </c>
      <c r="N60" s="63">
        <v>68</v>
      </c>
      <c r="O60" s="63">
        <f t="shared" si="4"/>
        <v>12.710280373831775</v>
      </c>
      <c r="P60" s="10"/>
    </row>
    <row r="61" spans="1:16" x14ac:dyDescent="0.25">
      <c r="A61" s="68" t="s">
        <v>180</v>
      </c>
      <c r="B61" s="62" t="s">
        <v>174</v>
      </c>
      <c r="C61" s="63"/>
      <c r="D61" s="63"/>
      <c r="E61" s="63"/>
      <c r="F61" s="63"/>
      <c r="G61" s="63"/>
      <c r="H61" s="64"/>
      <c r="I61" s="65"/>
      <c r="J61" s="63"/>
      <c r="K61" s="63"/>
      <c r="L61" s="63"/>
      <c r="M61" s="63"/>
      <c r="N61" s="63"/>
      <c r="O61" s="63"/>
      <c r="P61" s="10"/>
    </row>
    <row r="62" spans="1:16" x14ac:dyDescent="0.25">
      <c r="A62" s="68" t="s">
        <v>180</v>
      </c>
      <c r="B62" s="62" t="s">
        <v>61</v>
      </c>
      <c r="C62" s="63">
        <v>16</v>
      </c>
      <c r="D62" s="63"/>
      <c r="E62" s="63"/>
      <c r="F62" s="63"/>
      <c r="G62" s="63"/>
      <c r="H62" s="64"/>
      <c r="I62" s="65"/>
      <c r="J62" s="63"/>
      <c r="K62" s="63"/>
      <c r="L62" s="63"/>
      <c r="M62" s="63"/>
      <c r="N62" s="63"/>
      <c r="O62" s="63"/>
      <c r="P62" s="10"/>
    </row>
    <row r="63" spans="1:16" x14ac:dyDescent="0.25">
      <c r="A63" s="68">
        <v>2</v>
      </c>
      <c r="B63" s="62" t="s">
        <v>176</v>
      </c>
      <c r="C63" s="63"/>
      <c r="D63" s="63"/>
      <c r="E63" s="63"/>
      <c r="F63" s="63"/>
      <c r="G63" s="63"/>
      <c r="H63" s="64"/>
      <c r="I63" s="65"/>
      <c r="J63" s="63"/>
      <c r="K63" s="63"/>
      <c r="L63" s="63"/>
      <c r="M63" s="63"/>
      <c r="N63" s="63"/>
      <c r="O63" s="63"/>
      <c r="P63" s="10"/>
    </row>
    <row r="64" spans="1:16" x14ac:dyDescent="0.25">
      <c r="A64" s="68" t="s">
        <v>180</v>
      </c>
      <c r="B64" s="62" t="s">
        <v>57</v>
      </c>
      <c r="C64" s="63">
        <v>6</v>
      </c>
      <c r="D64" s="63">
        <v>4</v>
      </c>
      <c r="E64" s="63"/>
      <c r="F64" s="63"/>
      <c r="G64" s="63"/>
      <c r="H64" s="64"/>
      <c r="I64" s="65"/>
      <c r="J64" s="63"/>
      <c r="K64" s="63"/>
      <c r="L64" s="63"/>
      <c r="M64" s="63"/>
      <c r="N64" s="63"/>
      <c r="O64" s="63"/>
      <c r="P64" s="10"/>
    </row>
    <row r="65" spans="1:16" x14ac:dyDescent="0.25">
      <c r="A65" s="68" t="s">
        <v>180</v>
      </c>
      <c r="B65" s="62" t="s">
        <v>66</v>
      </c>
      <c r="C65" s="63">
        <v>7</v>
      </c>
      <c r="D65" s="63"/>
      <c r="E65" s="63"/>
      <c r="F65" s="63"/>
      <c r="G65" s="63"/>
      <c r="H65" s="64"/>
      <c r="I65" s="65"/>
      <c r="J65" s="63"/>
      <c r="K65" s="63"/>
      <c r="L65" s="63"/>
      <c r="M65" s="63"/>
      <c r="N65" s="63"/>
      <c r="O65" s="63"/>
      <c r="P65" s="10"/>
    </row>
    <row r="66" spans="1:16" x14ac:dyDescent="0.25">
      <c r="A66" s="69">
        <v>5</v>
      </c>
      <c r="B66" s="66" t="s">
        <v>177</v>
      </c>
      <c r="C66" s="63"/>
      <c r="D66" s="63"/>
      <c r="E66" s="63"/>
      <c r="F66" s="63"/>
      <c r="G66" s="63"/>
      <c r="H66" s="64"/>
      <c r="I66" s="65"/>
      <c r="J66" s="63"/>
      <c r="K66" s="63"/>
      <c r="L66" s="63"/>
      <c r="M66" s="63"/>
      <c r="N66" s="63"/>
      <c r="O66" s="63"/>
      <c r="P66" s="12"/>
    </row>
    <row r="67" spans="1:16" ht="18" customHeight="1" x14ac:dyDescent="0.25">
      <c r="A67" s="69">
        <v>1</v>
      </c>
      <c r="B67" s="62" t="s">
        <v>171</v>
      </c>
      <c r="C67" s="63"/>
      <c r="D67" s="63"/>
      <c r="E67" s="63"/>
      <c r="F67" s="63"/>
      <c r="G67" s="63"/>
      <c r="H67" s="64"/>
      <c r="I67" s="65"/>
      <c r="J67" s="63"/>
      <c r="K67" s="63"/>
      <c r="L67" s="63"/>
      <c r="M67" s="63"/>
      <c r="N67" s="63"/>
      <c r="O67" s="63"/>
      <c r="P67" s="12"/>
    </row>
    <row r="68" spans="1:16" x14ac:dyDescent="0.25">
      <c r="A68" s="68" t="s">
        <v>180</v>
      </c>
      <c r="B68" s="62" t="s">
        <v>56</v>
      </c>
      <c r="C68" s="63">
        <v>7</v>
      </c>
      <c r="D68" s="63">
        <v>4</v>
      </c>
      <c r="E68" s="63">
        <v>4</v>
      </c>
      <c r="F68" s="63">
        <v>2</v>
      </c>
      <c r="G68" s="63">
        <v>4</v>
      </c>
      <c r="H68" s="64">
        <f t="shared" si="0"/>
        <v>57.142857142857139</v>
      </c>
      <c r="I68" s="65">
        <f t="shared" si="1"/>
        <v>100</v>
      </c>
      <c r="J68" s="63">
        <v>3</v>
      </c>
      <c r="K68" s="63">
        <f t="shared" si="2"/>
        <v>75</v>
      </c>
      <c r="L68" s="63">
        <v>1</v>
      </c>
      <c r="M68" s="63">
        <f t="shared" si="3"/>
        <v>25</v>
      </c>
      <c r="N68" s="63"/>
      <c r="O68" s="63">
        <f t="shared" si="4"/>
        <v>0</v>
      </c>
      <c r="P68" s="12"/>
    </row>
    <row r="69" spans="1:16" x14ac:dyDescent="0.25">
      <c r="A69" s="68" t="s">
        <v>180</v>
      </c>
      <c r="B69" s="62" t="s">
        <v>57</v>
      </c>
      <c r="C69" s="63">
        <v>42</v>
      </c>
      <c r="D69" s="63">
        <v>12</v>
      </c>
      <c r="E69" s="63">
        <v>12</v>
      </c>
      <c r="F69" s="63">
        <v>2</v>
      </c>
      <c r="G69" s="63">
        <v>12</v>
      </c>
      <c r="H69" s="64">
        <f t="shared" si="0"/>
        <v>28.571428571428569</v>
      </c>
      <c r="I69" s="65">
        <f t="shared" si="1"/>
        <v>100</v>
      </c>
      <c r="J69" s="63">
        <v>3</v>
      </c>
      <c r="K69" s="63">
        <f t="shared" si="2"/>
        <v>25</v>
      </c>
      <c r="L69" s="63">
        <v>9</v>
      </c>
      <c r="M69" s="63">
        <f t="shared" si="3"/>
        <v>75</v>
      </c>
      <c r="N69" s="63"/>
      <c r="O69" s="63">
        <f t="shared" si="4"/>
        <v>0</v>
      </c>
      <c r="P69" s="12"/>
    </row>
    <row r="70" spans="1:16" x14ac:dyDescent="0.25">
      <c r="A70" s="68" t="s">
        <v>180</v>
      </c>
      <c r="B70" s="62" t="s">
        <v>58</v>
      </c>
      <c r="C70" s="63">
        <v>1892</v>
      </c>
      <c r="D70" s="63">
        <v>400</v>
      </c>
      <c r="E70" s="63">
        <v>345</v>
      </c>
      <c r="F70" s="63">
        <v>5</v>
      </c>
      <c r="G70" s="63">
        <v>345</v>
      </c>
      <c r="H70" s="64">
        <f t="shared" si="0"/>
        <v>21.141649048625794</v>
      </c>
      <c r="I70" s="65">
        <f t="shared" si="1"/>
        <v>100</v>
      </c>
      <c r="J70" s="63">
        <v>45</v>
      </c>
      <c r="K70" s="63">
        <f t="shared" si="2"/>
        <v>13.043478260869565</v>
      </c>
      <c r="L70" s="63">
        <v>215</v>
      </c>
      <c r="M70" s="63">
        <f t="shared" si="3"/>
        <v>62.318840579710141</v>
      </c>
      <c r="N70" s="63">
        <v>85</v>
      </c>
      <c r="O70" s="63">
        <f t="shared" si="4"/>
        <v>24.637681159420293</v>
      </c>
      <c r="P70" s="12"/>
    </row>
    <row r="71" spans="1:16" x14ac:dyDescent="0.25">
      <c r="A71" s="68" t="s">
        <v>180</v>
      </c>
      <c r="B71" s="62" t="s">
        <v>174</v>
      </c>
      <c r="C71" s="63">
        <v>84</v>
      </c>
      <c r="D71" s="63">
        <v>52</v>
      </c>
      <c r="E71" s="63"/>
      <c r="F71" s="63"/>
      <c r="G71" s="63"/>
      <c r="H71" s="64">
        <f t="shared" si="0"/>
        <v>61.904761904761905</v>
      </c>
      <c r="I71" s="65"/>
      <c r="J71" s="63"/>
      <c r="K71" s="63"/>
      <c r="L71" s="63"/>
      <c r="M71" s="63"/>
      <c r="N71" s="63"/>
      <c r="O71" s="63"/>
      <c r="P71" s="12"/>
    </row>
    <row r="72" spans="1:16" x14ac:dyDescent="0.25">
      <c r="A72" s="68" t="s">
        <v>180</v>
      </c>
      <c r="B72" s="62" t="s">
        <v>175</v>
      </c>
      <c r="C72" s="63">
        <v>53</v>
      </c>
      <c r="D72" s="63">
        <v>48</v>
      </c>
      <c r="E72" s="63"/>
      <c r="F72" s="63"/>
      <c r="G72" s="63"/>
      <c r="H72" s="64">
        <f t="shared" si="0"/>
        <v>90.566037735849065</v>
      </c>
      <c r="I72" s="65"/>
      <c r="J72" s="63"/>
      <c r="K72" s="63"/>
      <c r="L72" s="63"/>
      <c r="M72" s="63"/>
      <c r="N72" s="63"/>
      <c r="O72" s="63"/>
      <c r="P72" s="12"/>
    </row>
    <row r="73" spans="1:16" x14ac:dyDescent="0.25">
      <c r="A73" s="68" t="s">
        <v>180</v>
      </c>
      <c r="B73" s="62" t="s">
        <v>61</v>
      </c>
      <c r="C73" s="63"/>
      <c r="D73" s="63"/>
      <c r="E73" s="63"/>
      <c r="F73" s="63"/>
      <c r="G73" s="63"/>
      <c r="H73" s="64"/>
      <c r="I73" s="65"/>
      <c r="J73" s="63"/>
      <c r="K73" s="63"/>
      <c r="L73" s="63"/>
      <c r="M73" s="63"/>
      <c r="N73" s="63"/>
      <c r="O73" s="63"/>
      <c r="P73" s="12"/>
    </row>
    <row r="74" spans="1:16" x14ac:dyDescent="0.25">
      <c r="A74" s="68">
        <v>2</v>
      </c>
      <c r="B74" s="62" t="s">
        <v>176</v>
      </c>
      <c r="C74" s="63"/>
      <c r="D74" s="63"/>
      <c r="E74" s="63"/>
      <c r="F74" s="63"/>
      <c r="G74" s="63"/>
      <c r="H74" s="64"/>
      <c r="I74" s="65"/>
      <c r="J74" s="63"/>
      <c r="K74" s="63"/>
      <c r="L74" s="63"/>
      <c r="M74" s="63"/>
      <c r="N74" s="63"/>
      <c r="O74" s="63"/>
      <c r="P74" s="12"/>
    </row>
    <row r="75" spans="1:16" x14ac:dyDescent="0.25">
      <c r="A75" s="68" t="s">
        <v>180</v>
      </c>
      <c r="B75" s="62" t="s">
        <v>57</v>
      </c>
      <c r="C75" s="63">
        <v>16</v>
      </c>
      <c r="D75" s="63">
        <v>10</v>
      </c>
      <c r="E75" s="63">
        <v>2</v>
      </c>
      <c r="F75" s="63">
        <v>1</v>
      </c>
      <c r="G75" s="63">
        <v>2</v>
      </c>
      <c r="H75" s="64">
        <f t="shared" si="0"/>
        <v>62.5</v>
      </c>
      <c r="I75" s="65"/>
      <c r="J75" s="63"/>
      <c r="K75" s="63">
        <f t="shared" si="2"/>
        <v>0</v>
      </c>
      <c r="L75" s="63"/>
      <c r="M75" s="63">
        <f t="shared" si="3"/>
        <v>0</v>
      </c>
      <c r="N75" s="63"/>
      <c r="O75" s="63">
        <f t="shared" si="4"/>
        <v>0</v>
      </c>
      <c r="P75" s="12"/>
    </row>
    <row r="76" spans="1:16" x14ac:dyDescent="0.25">
      <c r="A76" s="68" t="s">
        <v>180</v>
      </c>
      <c r="B76" s="62" t="s">
        <v>66</v>
      </c>
      <c r="C76" s="63">
        <v>19</v>
      </c>
      <c r="D76" s="63">
        <v>18</v>
      </c>
      <c r="E76" s="63"/>
      <c r="F76" s="63"/>
      <c r="G76" s="63"/>
      <c r="H76" s="64">
        <f t="shared" si="0"/>
        <v>94.73684210526315</v>
      </c>
      <c r="I76" s="65"/>
      <c r="J76" s="63">
        <v>12</v>
      </c>
      <c r="K76" s="63">
        <f>J76/D76*100</f>
        <v>66.666666666666657</v>
      </c>
      <c r="L76" s="63">
        <v>6</v>
      </c>
      <c r="M76" s="63">
        <f>L76/D76*100</f>
        <v>33.333333333333329</v>
      </c>
      <c r="N76" s="63"/>
      <c r="O76" s="63"/>
      <c r="P76" s="12"/>
    </row>
    <row r="77" spans="1:16" x14ac:dyDescent="0.25">
      <c r="A77" s="69">
        <v>6</v>
      </c>
      <c r="B77" s="66" t="s">
        <v>139</v>
      </c>
      <c r="C77" s="63"/>
      <c r="D77" s="63"/>
      <c r="E77" s="63"/>
      <c r="F77" s="63"/>
      <c r="G77" s="63"/>
      <c r="H77" s="64"/>
      <c r="I77" s="65"/>
      <c r="J77" s="63"/>
      <c r="K77" s="63"/>
      <c r="L77" s="63"/>
      <c r="M77" s="63"/>
      <c r="N77" s="63"/>
      <c r="O77" s="63"/>
      <c r="P77" s="10"/>
    </row>
    <row r="78" spans="1:16" ht="18" customHeight="1" x14ac:dyDescent="0.25">
      <c r="A78" s="69">
        <v>1</v>
      </c>
      <c r="B78" s="62" t="s">
        <v>171</v>
      </c>
      <c r="C78" s="63"/>
      <c r="D78" s="63"/>
      <c r="E78" s="63"/>
      <c r="F78" s="63"/>
      <c r="G78" s="63"/>
      <c r="H78" s="64"/>
      <c r="I78" s="65"/>
      <c r="J78" s="63"/>
      <c r="K78" s="63"/>
      <c r="L78" s="63"/>
      <c r="M78" s="63"/>
      <c r="N78" s="63"/>
      <c r="O78" s="63"/>
      <c r="P78" s="10"/>
    </row>
    <row r="79" spans="1:16" x14ac:dyDescent="0.25">
      <c r="A79" s="68" t="s">
        <v>180</v>
      </c>
      <c r="B79" s="62" t="s">
        <v>56</v>
      </c>
      <c r="C79" s="63">
        <v>5</v>
      </c>
      <c r="D79" s="63">
        <v>4</v>
      </c>
      <c r="E79" s="63">
        <v>2</v>
      </c>
      <c r="F79" s="63">
        <v>2</v>
      </c>
      <c r="G79" s="63">
        <v>2</v>
      </c>
      <c r="H79" s="64">
        <f t="shared" si="0"/>
        <v>80</v>
      </c>
      <c r="I79" s="65">
        <f t="shared" si="1"/>
        <v>100</v>
      </c>
      <c r="J79" s="63">
        <v>2</v>
      </c>
      <c r="K79" s="63">
        <f t="shared" si="2"/>
        <v>100</v>
      </c>
      <c r="L79" s="63"/>
      <c r="M79" s="63">
        <f t="shared" si="3"/>
        <v>0</v>
      </c>
      <c r="N79" s="63"/>
      <c r="O79" s="63">
        <f t="shared" si="4"/>
        <v>0</v>
      </c>
      <c r="P79" s="12"/>
    </row>
    <row r="80" spans="1:16" x14ac:dyDescent="0.25">
      <c r="A80" s="68" t="s">
        <v>180</v>
      </c>
      <c r="B80" s="62" t="s">
        <v>57</v>
      </c>
      <c r="C80" s="63">
        <v>63</v>
      </c>
      <c r="D80" s="63">
        <v>28</v>
      </c>
      <c r="E80" s="63">
        <v>19</v>
      </c>
      <c r="F80" s="63">
        <v>2</v>
      </c>
      <c r="G80" s="63">
        <v>19</v>
      </c>
      <c r="H80" s="64">
        <f t="shared" si="0"/>
        <v>44.444444444444443</v>
      </c>
      <c r="I80" s="65">
        <f t="shared" si="1"/>
        <v>100</v>
      </c>
      <c r="J80" s="63">
        <v>8</v>
      </c>
      <c r="K80" s="63">
        <f t="shared" si="2"/>
        <v>42.105263157894733</v>
      </c>
      <c r="L80" s="63">
        <v>11</v>
      </c>
      <c r="M80" s="63">
        <f t="shared" si="3"/>
        <v>57.894736842105267</v>
      </c>
      <c r="N80" s="63"/>
      <c r="O80" s="63">
        <f t="shared" si="4"/>
        <v>0</v>
      </c>
      <c r="P80" s="12"/>
    </row>
    <row r="81" spans="1:16" x14ac:dyDescent="0.25">
      <c r="A81" s="68" t="s">
        <v>180</v>
      </c>
      <c r="B81" s="62" t="s">
        <v>58</v>
      </c>
      <c r="C81" s="63">
        <v>1058</v>
      </c>
      <c r="D81" s="63">
        <v>421</v>
      </c>
      <c r="E81" s="63">
        <v>421</v>
      </c>
      <c r="F81" s="63">
        <v>6</v>
      </c>
      <c r="G81" s="63">
        <v>421</v>
      </c>
      <c r="H81" s="64">
        <f t="shared" si="0"/>
        <v>39.792060491493388</v>
      </c>
      <c r="I81" s="65">
        <f t="shared" si="1"/>
        <v>100</v>
      </c>
      <c r="J81" s="63">
        <v>62</v>
      </c>
      <c r="K81" s="63">
        <f t="shared" si="2"/>
        <v>14.726840855106888</v>
      </c>
      <c r="L81" s="63">
        <v>257</v>
      </c>
      <c r="M81" s="63">
        <f t="shared" si="3"/>
        <v>61.045130641330168</v>
      </c>
      <c r="N81" s="63">
        <v>102</v>
      </c>
      <c r="O81" s="63">
        <f t="shared" si="4"/>
        <v>24.228028503562946</v>
      </c>
      <c r="P81" s="12"/>
    </row>
    <row r="82" spans="1:16" x14ac:dyDescent="0.25">
      <c r="A82" s="68" t="s">
        <v>180</v>
      </c>
      <c r="B82" s="62" t="s">
        <v>174</v>
      </c>
      <c r="C82" s="63">
        <f>SUM(C79:C81)</f>
        <v>1126</v>
      </c>
      <c r="D82" s="63">
        <f>SUM(D79:D81)</f>
        <v>453</v>
      </c>
      <c r="E82" s="63"/>
      <c r="F82" s="63"/>
      <c r="G82" s="63"/>
      <c r="H82" s="64"/>
      <c r="I82" s="65"/>
      <c r="J82" s="63"/>
      <c r="K82" s="63"/>
      <c r="L82" s="63"/>
      <c r="M82" s="63"/>
      <c r="N82" s="63"/>
      <c r="O82" s="63"/>
      <c r="P82" s="12"/>
    </row>
    <row r="83" spans="1:16" x14ac:dyDescent="0.25">
      <c r="A83" s="68" t="s">
        <v>180</v>
      </c>
      <c r="B83" s="62" t="s">
        <v>61</v>
      </c>
      <c r="C83" s="63"/>
      <c r="D83" s="63"/>
      <c r="E83" s="63"/>
      <c r="F83" s="63"/>
      <c r="G83" s="63"/>
      <c r="H83" s="64"/>
      <c r="I83" s="65"/>
      <c r="J83" s="63"/>
      <c r="K83" s="63"/>
      <c r="L83" s="63"/>
      <c r="M83" s="63"/>
      <c r="N83" s="63"/>
      <c r="O83" s="63"/>
      <c r="P83" s="12"/>
    </row>
    <row r="84" spans="1:16" x14ac:dyDescent="0.25">
      <c r="A84" s="68">
        <v>2</v>
      </c>
      <c r="B84" s="62" t="s">
        <v>176</v>
      </c>
      <c r="C84" s="63"/>
      <c r="D84" s="63"/>
      <c r="E84" s="63"/>
      <c r="F84" s="63"/>
      <c r="G84" s="63"/>
      <c r="H84" s="64"/>
      <c r="I84" s="65"/>
      <c r="J84" s="63"/>
      <c r="K84" s="63"/>
      <c r="L84" s="63"/>
      <c r="M84" s="63"/>
      <c r="N84" s="63"/>
      <c r="O84" s="63"/>
      <c r="P84" s="12"/>
    </row>
    <row r="85" spans="1:16" x14ac:dyDescent="0.25">
      <c r="A85" s="68" t="s">
        <v>180</v>
      </c>
      <c r="B85" s="62" t="s">
        <v>57</v>
      </c>
      <c r="C85" s="63">
        <v>14</v>
      </c>
      <c r="D85" s="63">
        <v>5</v>
      </c>
      <c r="E85" s="63">
        <v>5</v>
      </c>
      <c r="F85" s="63">
        <v>1</v>
      </c>
      <c r="G85" s="63">
        <v>5</v>
      </c>
      <c r="H85" s="64">
        <f t="shared" si="0"/>
        <v>35.714285714285715</v>
      </c>
      <c r="I85" s="65">
        <f t="shared" si="1"/>
        <v>100</v>
      </c>
      <c r="J85" s="63">
        <v>5</v>
      </c>
      <c r="K85" s="63">
        <f t="shared" si="2"/>
        <v>100</v>
      </c>
      <c r="L85" s="63"/>
      <c r="M85" s="63">
        <f t="shared" si="3"/>
        <v>0</v>
      </c>
      <c r="N85" s="63"/>
      <c r="O85" s="63">
        <f t="shared" si="4"/>
        <v>0</v>
      </c>
      <c r="P85" s="12"/>
    </row>
    <row r="86" spans="1:16" x14ac:dyDescent="0.25">
      <c r="A86" s="68" t="s">
        <v>180</v>
      </c>
      <c r="B86" s="62" t="s">
        <v>66</v>
      </c>
      <c r="C86" s="63">
        <v>24</v>
      </c>
      <c r="D86" s="63">
        <v>6</v>
      </c>
      <c r="E86" s="63"/>
      <c r="F86" s="63"/>
      <c r="G86" s="63"/>
      <c r="H86" s="64">
        <f t="shared" si="0"/>
        <v>25</v>
      </c>
      <c r="I86" s="65"/>
      <c r="J86" s="63"/>
      <c r="K86" s="63"/>
      <c r="L86" s="63"/>
      <c r="M86" s="63"/>
      <c r="N86" s="63"/>
      <c r="O86" s="63"/>
      <c r="P86" s="12"/>
    </row>
    <row r="87" spans="1:16" x14ac:dyDescent="0.25">
      <c r="A87" s="69">
        <v>7</v>
      </c>
      <c r="B87" s="66" t="s">
        <v>75</v>
      </c>
      <c r="C87" s="63"/>
      <c r="D87" s="63"/>
      <c r="E87" s="63"/>
      <c r="F87" s="63"/>
      <c r="G87" s="63"/>
      <c r="H87" s="64"/>
      <c r="I87" s="65"/>
      <c r="J87" s="63"/>
      <c r="K87" s="63"/>
      <c r="L87" s="63"/>
      <c r="M87" s="63"/>
      <c r="N87" s="63"/>
      <c r="O87" s="63"/>
      <c r="P87" s="10"/>
    </row>
    <row r="88" spans="1:16" ht="23.25" customHeight="1" x14ac:dyDescent="0.25">
      <c r="A88" s="69">
        <v>1</v>
      </c>
      <c r="B88" s="62" t="s">
        <v>171</v>
      </c>
      <c r="C88" s="63"/>
      <c r="D88" s="63"/>
      <c r="E88" s="63"/>
      <c r="F88" s="63"/>
      <c r="G88" s="63"/>
      <c r="H88" s="64"/>
      <c r="I88" s="65"/>
      <c r="J88" s="63"/>
      <c r="K88" s="63"/>
      <c r="L88" s="63"/>
      <c r="M88" s="63"/>
      <c r="N88" s="63"/>
      <c r="O88" s="63"/>
      <c r="P88" s="10"/>
    </row>
    <row r="89" spans="1:16" x14ac:dyDescent="0.25">
      <c r="A89" s="68" t="s">
        <v>180</v>
      </c>
      <c r="B89" s="62" t="s">
        <v>56</v>
      </c>
      <c r="C89" s="63">
        <v>4</v>
      </c>
      <c r="D89" s="63">
        <v>2</v>
      </c>
      <c r="E89" s="63">
        <v>2</v>
      </c>
      <c r="F89" s="63">
        <v>2</v>
      </c>
      <c r="G89" s="63">
        <v>2</v>
      </c>
      <c r="H89" s="64">
        <f t="shared" si="0"/>
        <v>50</v>
      </c>
      <c r="I89" s="65">
        <f t="shared" si="1"/>
        <v>100</v>
      </c>
      <c r="J89" s="63">
        <v>1</v>
      </c>
      <c r="K89" s="63">
        <f t="shared" si="2"/>
        <v>50</v>
      </c>
      <c r="L89" s="63">
        <v>1</v>
      </c>
      <c r="M89" s="63">
        <f t="shared" si="3"/>
        <v>50</v>
      </c>
      <c r="N89" s="63"/>
      <c r="O89" s="63">
        <f t="shared" si="4"/>
        <v>0</v>
      </c>
      <c r="P89" s="10"/>
    </row>
    <row r="90" spans="1:16" x14ac:dyDescent="0.25">
      <c r="A90" s="68" t="s">
        <v>180</v>
      </c>
      <c r="B90" s="62" t="s">
        <v>57</v>
      </c>
      <c r="C90" s="63">
        <v>25</v>
      </c>
      <c r="D90" s="63">
        <v>12</v>
      </c>
      <c r="E90" s="63">
        <v>12</v>
      </c>
      <c r="F90" s="63">
        <v>2</v>
      </c>
      <c r="G90" s="63">
        <v>12</v>
      </c>
      <c r="H90" s="64">
        <f t="shared" si="0"/>
        <v>48</v>
      </c>
      <c r="I90" s="65">
        <f t="shared" si="1"/>
        <v>100</v>
      </c>
      <c r="J90" s="63">
        <v>4</v>
      </c>
      <c r="K90" s="63">
        <f t="shared" si="2"/>
        <v>33.333333333333329</v>
      </c>
      <c r="L90" s="63">
        <v>8</v>
      </c>
      <c r="M90" s="63">
        <f t="shared" si="3"/>
        <v>66.666666666666657</v>
      </c>
      <c r="N90" s="63"/>
      <c r="O90" s="63">
        <f t="shared" si="4"/>
        <v>0</v>
      </c>
      <c r="P90" s="10"/>
    </row>
    <row r="91" spans="1:16" x14ac:dyDescent="0.25">
      <c r="A91" s="68" t="s">
        <v>180</v>
      </c>
      <c r="B91" s="62" t="s">
        <v>58</v>
      </c>
      <c r="C91" s="63">
        <v>620</v>
      </c>
      <c r="D91" s="63">
        <v>265</v>
      </c>
      <c r="E91" s="63">
        <v>220</v>
      </c>
      <c r="F91" s="63">
        <v>3</v>
      </c>
      <c r="G91" s="63">
        <v>220</v>
      </c>
      <c r="H91" s="64">
        <f t="shared" si="0"/>
        <v>42.741935483870968</v>
      </c>
      <c r="I91" s="65">
        <f t="shared" si="1"/>
        <v>100</v>
      </c>
      <c r="J91" s="63">
        <v>15</v>
      </c>
      <c r="K91" s="63">
        <f t="shared" si="2"/>
        <v>6.8181818181818175</v>
      </c>
      <c r="L91" s="63">
        <v>145</v>
      </c>
      <c r="M91" s="63">
        <f t="shared" si="3"/>
        <v>65.909090909090907</v>
      </c>
      <c r="N91" s="63">
        <v>60</v>
      </c>
      <c r="O91" s="63">
        <f t="shared" si="4"/>
        <v>27.27272727272727</v>
      </c>
      <c r="P91" s="10"/>
    </row>
    <row r="92" spans="1:16" x14ac:dyDescent="0.25">
      <c r="A92" s="68" t="s">
        <v>180</v>
      </c>
      <c r="B92" s="62" t="s">
        <v>174</v>
      </c>
      <c r="C92" s="63"/>
      <c r="D92" s="63"/>
      <c r="E92" s="63"/>
      <c r="F92" s="63"/>
      <c r="G92" s="63"/>
      <c r="H92" s="64"/>
      <c r="I92" s="65"/>
      <c r="J92" s="63"/>
      <c r="K92" s="63"/>
      <c r="L92" s="63"/>
      <c r="M92" s="63"/>
      <c r="N92" s="63"/>
      <c r="O92" s="63"/>
      <c r="P92" s="10"/>
    </row>
    <row r="93" spans="1:16" x14ac:dyDescent="0.25">
      <c r="A93" s="68" t="s">
        <v>180</v>
      </c>
      <c r="B93" s="62" t="s">
        <v>61</v>
      </c>
      <c r="C93" s="63"/>
      <c r="D93" s="63"/>
      <c r="E93" s="63"/>
      <c r="F93" s="63"/>
      <c r="G93" s="63"/>
      <c r="H93" s="64"/>
      <c r="I93" s="65"/>
      <c r="J93" s="63"/>
      <c r="K93" s="63"/>
      <c r="L93" s="63"/>
      <c r="M93" s="63"/>
      <c r="N93" s="63"/>
      <c r="O93" s="63"/>
      <c r="P93" s="10"/>
    </row>
    <row r="94" spans="1:16" x14ac:dyDescent="0.25">
      <c r="A94" s="68">
        <v>2</v>
      </c>
      <c r="B94" s="62" t="s">
        <v>176</v>
      </c>
      <c r="C94" s="63"/>
      <c r="D94" s="63"/>
      <c r="E94" s="63"/>
      <c r="F94" s="63"/>
      <c r="G94" s="63"/>
      <c r="H94" s="64"/>
      <c r="I94" s="65"/>
      <c r="J94" s="63"/>
      <c r="K94" s="63"/>
      <c r="L94" s="63"/>
      <c r="M94" s="63"/>
      <c r="N94" s="63"/>
      <c r="O94" s="63"/>
      <c r="P94" s="10"/>
    </row>
    <row r="95" spans="1:16" x14ac:dyDescent="0.25">
      <c r="A95" s="68" t="s">
        <v>180</v>
      </c>
      <c r="B95" s="62" t="s">
        <v>57</v>
      </c>
      <c r="C95" s="63">
        <v>13</v>
      </c>
      <c r="D95" s="63">
        <v>9</v>
      </c>
      <c r="E95" s="63"/>
      <c r="F95" s="63"/>
      <c r="G95" s="63"/>
      <c r="H95" s="64"/>
      <c r="I95" s="65"/>
      <c r="J95" s="63"/>
      <c r="K95" s="63"/>
      <c r="L95" s="63"/>
      <c r="M95" s="63"/>
      <c r="N95" s="63"/>
      <c r="O95" s="63"/>
      <c r="P95" s="10"/>
    </row>
    <row r="96" spans="1:16" x14ac:dyDescent="0.25">
      <c r="A96" s="68" t="s">
        <v>180</v>
      </c>
      <c r="B96" s="62" t="s">
        <v>66</v>
      </c>
      <c r="C96" s="63"/>
      <c r="D96" s="63"/>
      <c r="E96" s="63"/>
      <c r="F96" s="63"/>
      <c r="G96" s="63"/>
      <c r="H96" s="64"/>
      <c r="I96" s="65"/>
      <c r="J96" s="63"/>
      <c r="K96" s="63"/>
      <c r="L96" s="63"/>
      <c r="M96" s="63"/>
      <c r="N96" s="63"/>
      <c r="O96" s="63"/>
      <c r="P96" s="10"/>
    </row>
    <row r="97" spans="1:16" x14ac:dyDescent="0.25">
      <c r="A97" s="69">
        <v>0.8</v>
      </c>
      <c r="B97" s="66" t="s">
        <v>76</v>
      </c>
      <c r="C97" s="63"/>
      <c r="D97" s="63"/>
      <c r="E97" s="63"/>
      <c r="F97" s="63"/>
      <c r="G97" s="63"/>
      <c r="H97" s="64"/>
      <c r="I97" s="65"/>
      <c r="J97" s="63"/>
      <c r="K97" s="63"/>
      <c r="L97" s="63"/>
      <c r="M97" s="63"/>
      <c r="N97" s="63"/>
      <c r="O97" s="63"/>
      <c r="P97" s="10"/>
    </row>
    <row r="98" spans="1:16" ht="15" customHeight="1" x14ac:dyDescent="0.25">
      <c r="A98" s="69">
        <v>1</v>
      </c>
      <c r="B98" s="62" t="s">
        <v>171</v>
      </c>
      <c r="C98" s="63"/>
      <c r="D98" s="63"/>
      <c r="E98" s="63"/>
      <c r="F98" s="63"/>
      <c r="G98" s="63"/>
      <c r="H98" s="64"/>
      <c r="I98" s="65"/>
      <c r="J98" s="63"/>
      <c r="K98" s="63"/>
      <c r="L98" s="63"/>
      <c r="M98" s="63"/>
      <c r="N98" s="63"/>
      <c r="O98" s="63"/>
      <c r="P98" s="10"/>
    </row>
    <row r="99" spans="1:16" x14ac:dyDescent="0.25">
      <c r="A99" s="69" t="s">
        <v>180</v>
      </c>
      <c r="B99" s="62" t="s">
        <v>55</v>
      </c>
      <c r="C99" s="63">
        <v>1</v>
      </c>
      <c r="D99" s="63"/>
      <c r="E99" s="63"/>
      <c r="F99" s="63"/>
      <c r="G99" s="63"/>
      <c r="H99" s="64"/>
      <c r="I99" s="65"/>
      <c r="J99" s="63"/>
      <c r="K99" s="63"/>
      <c r="L99" s="63"/>
      <c r="M99" s="63"/>
      <c r="N99" s="63"/>
      <c r="O99" s="63"/>
      <c r="P99" s="10"/>
    </row>
    <row r="100" spans="1:16" x14ac:dyDescent="0.25">
      <c r="A100" s="68" t="s">
        <v>180</v>
      </c>
      <c r="B100" s="62" t="s">
        <v>56</v>
      </c>
      <c r="C100" s="63">
        <v>7</v>
      </c>
      <c r="D100" s="63">
        <v>4</v>
      </c>
      <c r="E100" s="63">
        <v>4</v>
      </c>
      <c r="F100" s="63">
        <v>2</v>
      </c>
      <c r="G100" s="63">
        <v>4</v>
      </c>
      <c r="H100" s="64">
        <f t="shared" si="0"/>
        <v>57.142857142857139</v>
      </c>
      <c r="I100" s="65">
        <f t="shared" si="1"/>
        <v>100</v>
      </c>
      <c r="J100" s="63">
        <v>2</v>
      </c>
      <c r="K100" s="63">
        <f t="shared" si="2"/>
        <v>50</v>
      </c>
      <c r="L100" s="63">
        <v>2</v>
      </c>
      <c r="M100" s="63">
        <f t="shared" si="3"/>
        <v>50</v>
      </c>
      <c r="N100" s="63"/>
      <c r="O100" s="63">
        <f t="shared" si="4"/>
        <v>0</v>
      </c>
      <c r="P100" s="10"/>
    </row>
    <row r="101" spans="1:16" x14ac:dyDescent="0.25">
      <c r="A101" s="68" t="s">
        <v>180</v>
      </c>
      <c r="B101" s="62" t="s">
        <v>57</v>
      </c>
      <c r="C101" s="63">
        <v>19</v>
      </c>
      <c r="D101" s="63">
        <v>7</v>
      </c>
      <c r="E101" s="63">
        <v>2</v>
      </c>
      <c r="F101" s="63">
        <v>2</v>
      </c>
      <c r="G101" s="63">
        <v>2</v>
      </c>
      <c r="H101" s="64">
        <f t="shared" si="0"/>
        <v>36.84210526315789</v>
      </c>
      <c r="I101" s="65">
        <f t="shared" si="1"/>
        <v>100</v>
      </c>
      <c r="J101" s="63">
        <v>0</v>
      </c>
      <c r="K101" s="63">
        <f t="shared" si="2"/>
        <v>0</v>
      </c>
      <c r="L101" s="63">
        <v>2</v>
      </c>
      <c r="M101" s="63">
        <f t="shared" si="3"/>
        <v>100</v>
      </c>
      <c r="N101" s="63"/>
      <c r="O101" s="63">
        <f t="shared" si="4"/>
        <v>0</v>
      </c>
      <c r="P101" s="10"/>
    </row>
    <row r="102" spans="1:16" x14ac:dyDescent="0.25">
      <c r="A102" s="68" t="s">
        <v>180</v>
      </c>
      <c r="B102" s="62" t="s">
        <v>58</v>
      </c>
      <c r="C102" s="63">
        <v>144</v>
      </c>
      <c r="D102" s="63">
        <v>45</v>
      </c>
      <c r="E102" s="63">
        <v>10</v>
      </c>
      <c r="F102" s="63">
        <v>1</v>
      </c>
      <c r="G102" s="63">
        <v>10</v>
      </c>
      <c r="H102" s="64">
        <f t="shared" si="0"/>
        <v>31.25</v>
      </c>
      <c r="I102" s="65">
        <f t="shared" si="1"/>
        <v>100</v>
      </c>
      <c r="J102" s="63">
        <v>0</v>
      </c>
      <c r="K102" s="63">
        <f t="shared" si="2"/>
        <v>0</v>
      </c>
      <c r="L102" s="63">
        <v>10</v>
      </c>
      <c r="M102" s="63">
        <f t="shared" si="3"/>
        <v>100</v>
      </c>
      <c r="N102" s="63"/>
      <c r="O102" s="63">
        <f t="shared" si="4"/>
        <v>0</v>
      </c>
      <c r="P102" s="10"/>
    </row>
    <row r="103" spans="1:16" x14ac:dyDescent="0.25">
      <c r="A103" s="70" t="s">
        <v>180</v>
      </c>
      <c r="B103" s="62" t="s">
        <v>174</v>
      </c>
      <c r="C103" s="71"/>
      <c r="D103" s="71"/>
      <c r="E103" s="71"/>
      <c r="F103" s="71"/>
      <c r="G103" s="71"/>
      <c r="H103" s="64"/>
      <c r="I103" s="65"/>
      <c r="J103" s="71"/>
      <c r="K103" s="63"/>
      <c r="L103" s="71"/>
      <c r="M103" s="63"/>
      <c r="N103" s="71"/>
      <c r="O103" s="63"/>
      <c r="P103" s="55"/>
    </row>
    <row r="104" spans="1:16" x14ac:dyDescent="0.25">
      <c r="A104" s="70" t="s">
        <v>180</v>
      </c>
      <c r="B104" s="62" t="s">
        <v>61</v>
      </c>
      <c r="C104" s="71"/>
      <c r="D104" s="71"/>
      <c r="E104" s="71"/>
      <c r="F104" s="71"/>
      <c r="G104" s="71"/>
      <c r="H104" s="64"/>
      <c r="I104" s="65"/>
      <c r="J104" s="71"/>
      <c r="K104" s="63"/>
      <c r="L104" s="71"/>
      <c r="M104" s="63"/>
      <c r="N104" s="71"/>
      <c r="O104" s="63"/>
      <c r="P104" s="55"/>
    </row>
    <row r="105" spans="1:16" x14ac:dyDescent="0.25">
      <c r="A105" s="70">
        <v>2</v>
      </c>
      <c r="B105" s="62" t="s">
        <v>176</v>
      </c>
      <c r="C105" s="71"/>
      <c r="D105" s="71"/>
      <c r="E105" s="71"/>
      <c r="F105" s="71"/>
      <c r="G105" s="71"/>
      <c r="H105" s="64"/>
      <c r="I105" s="65"/>
      <c r="J105" s="71"/>
      <c r="K105" s="63"/>
      <c r="L105" s="71"/>
      <c r="M105" s="63"/>
      <c r="N105" s="71"/>
      <c r="O105" s="63"/>
      <c r="P105" s="55"/>
    </row>
    <row r="106" spans="1:16" ht="18" customHeight="1" x14ac:dyDescent="0.25">
      <c r="A106" s="70" t="s">
        <v>180</v>
      </c>
      <c r="B106" s="72" t="s">
        <v>172</v>
      </c>
      <c r="C106" s="71">
        <v>6</v>
      </c>
      <c r="D106" s="71">
        <v>4</v>
      </c>
      <c r="E106" s="71">
        <v>4</v>
      </c>
      <c r="F106" s="71">
        <v>1</v>
      </c>
      <c r="G106" s="71">
        <v>4</v>
      </c>
      <c r="H106" s="64">
        <f t="shared" si="0"/>
        <v>66.666666666666657</v>
      </c>
      <c r="I106" s="65">
        <f t="shared" si="1"/>
        <v>100</v>
      </c>
      <c r="J106" s="71">
        <v>3</v>
      </c>
      <c r="K106" s="63">
        <f t="shared" si="2"/>
        <v>75</v>
      </c>
      <c r="L106" s="71"/>
      <c r="M106" s="63">
        <f t="shared" si="3"/>
        <v>0</v>
      </c>
      <c r="N106" s="71"/>
      <c r="O106" s="63">
        <f t="shared" si="4"/>
        <v>0</v>
      </c>
      <c r="P106" s="55"/>
    </row>
    <row r="107" spans="1:16" ht="15.75" thickBot="1" x14ac:dyDescent="0.3">
      <c r="A107" s="73" t="s">
        <v>180</v>
      </c>
      <c r="B107" s="74" t="s">
        <v>173</v>
      </c>
      <c r="C107" s="75">
        <v>2</v>
      </c>
      <c r="D107" s="75">
        <v>0</v>
      </c>
      <c r="E107" s="75"/>
      <c r="F107" s="75"/>
      <c r="G107" s="75"/>
      <c r="H107" s="76">
        <f t="shared" si="0"/>
        <v>0</v>
      </c>
      <c r="I107" s="77"/>
      <c r="J107" s="75"/>
      <c r="K107" s="75"/>
      <c r="L107" s="75"/>
      <c r="M107" s="75"/>
      <c r="N107" s="75"/>
      <c r="O107" s="75"/>
      <c r="P107" s="17"/>
    </row>
    <row r="108" spans="1:16" ht="15.75" thickTop="1" x14ac:dyDescent="0.25"/>
  </sheetData>
  <mergeCells count="19">
    <mergeCell ref="N7:O7"/>
    <mergeCell ref="H6:I6"/>
    <mergeCell ref="A2:P2"/>
    <mergeCell ref="A3:N3"/>
    <mergeCell ref="A4:N4"/>
    <mergeCell ref="A6:A8"/>
    <mergeCell ref="B6:B8"/>
    <mergeCell ref="C6:C8"/>
    <mergeCell ref="D6:D8"/>
    <mergeCell ref="E6:E8"/>
    <mergeCell ref="F6:G6"/>
    <mergeCell ref="H7:H8"/>
    <mergeCell ref="J6:O6"/>
    <mergeCell ref="P6:P8"/>
    <mergeCell ref="F7:F8"/>
    <mergeCell ref="G7:G8"/>
    <mergeCell ref="I7:I8"/>
    <mergeCell ref="J7:K7"/>
    <mergeCell ref="L7:M7"/>
  </mergeCells>
  <pageMargins left="0.7" right="0.2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PL1</vt:lpstr>
      <vt:lpstr>PL2</vt:lpstr>
      <vt:lpstr>5</vt:lpstr>
      <vt:lpstr>3</vt:lpstr>
      <vt:lpstr>4</vt:lpstr>
      <vt:lpstr>6</vt:lpstr>
      <vt:lpstr>PL2 (thuc tế các đơn vị)</vt:lpstr>
      <vt:lpstr>'PL1'!Print_Titles</vt:lpstr>
      <vt:lpstr>'PL2'!Print_Titles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2023-02-20T00:30:08Z</cp:lastPrinted>
  <dcterms:created xsi:type="dcterms:W3CDTF">2023-02-01T01:26:02Z</dcterms:created>
  <dcterms:modified xsi:type="dcterms:W3CDTF">2023-02-20T01:01:37Z</dcterms:modified>
</cp:coreProperties>
</file>